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32760" windowWidth="15600" windowHeight="11760" activeTab="11"/>
  </bookViews>
  <sheets>
    <sheet name="Январь" sheetId="16" r:id="rId1"/>
    <sheet name="Февраль" sheetId="17" r:id="rId2"/>
    <sheet name="Март" sheetId="4" r:id="rId3"/>
    <sheet name="Апрель" sheetId="18" r:id="rId4"/>
    <sheet name="Май" sheetId="6" r:id="rId5"/>
    <sheet name="Июнь" sheetId="7" r:id="rId6"/>
    <sheet name="Июль" sheetId="8" r:id="rId7"/>
    <sheet name="Август" sheetId="9" r:id="rId8"/>
    <sheet name="Сентябрь" sheetId="10" r:id="rId9"/>
    <sheet name="Октябрь" sheetId="11" r:id="rId10"/>
    <sheet name="Ноябрь" sheetId="12" r:id="rId11"/>
    <sheet name="Декабрь" sheetId="13" r:id="rId12"/>
    <sheet name="Счетчики" sheetId="14" r:id="rId13"/>
    <sheet name="Без счетчиков" sheetId="15" r:id="rId14"/>
  </sheets>
  <externalReferences>
    <externalReference r:id="rId15"/>
  </externalReferences>
  <definedNames>
    <definedName name="_xlnm._FilterDatabase" localSheetId="5" hidden="1">Июнь!$H$158:$H$158</definedName>
    <definedName name="_xlnm._FilterDatabase" localSheetId="4" hidden="1">Май!$H$158:$H$158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7" i="13" l="1"/>
  <c r="E272" i="13"/>
  <c r="H267" i="12"/>
  <c r="E271" i="12" l="1"/>
  <c r="E271" i="11"/>
  <c r="E272" i="12"/>
  <c r="F267" i="11"/>
  <c r="F267" i="10"/>
  <c r="E271" i="10"/>
  <c r="E272" i="11"/>
  <c r="E271" i="9"/>
  <c r="E272" i="10"/>
  <c r="C196" i="7"/>
  <c r="E196" i="7"/>
  <c r="C197" i="7"/>
  <c r="E197" i="7"/>
  <c r="C198" i="7"/>
  <c r="E198" i="7"/>
  <c r="C199" i="7"/>
  <c r="E199" i="7"/>
  <c r="C200" i="7"/>
  <c r="E200" i="7"/>
  <c r="C201" i="7"/>
  <c r="E201" i="7"/>
  <c r="C202" i="7"/>
  <c r="E202" i="7"/>
  <c r="C203" i="7"/>
  <c r="E203" i="7"/>
  <c r="C204" i="7"/>
  <c r="E204" i="7"/>
  <c r="C205" i="7"/>
  <c r="E205" i="7"/>
  <c r="C206" i="7"/>
  <c r="E206" i="7"/>
  <c r="C207" i="7"/>
  <c r="E207" i="7"/>
  <c r="C208" i="7"/>
  <c r="E208" i="7"/>
  <c r="C209" i="7"/>
  <c r="E209" i="7"/>
  <c r="C210" i="7"/>
  <c r="E210" i="7"/>
  <c r="C211" i="7"/>
  <c r="E211" i="7"/>
  <c r="C212" i="7"/>
  <c r="E212" i="7"/>
  <c r="C213" i="7"/>
  <c r="E213" i="7"/>
  <c r="C214" i="7"/>
  <c r="E214" i="7"/>
  <c r="C215" i="7"/>
  <c r="E215" i="7"/>
  <c r="C216" i="7"/>
  <c r="E216" i="7"/>
  <c r="C217" i="7"/>
  <c r="E217" i="7"/>
  <c r="C218" i="7"/>
  <c r="E218" i="7"/>
  <c r="C219" i="7"/>
  <c r="E219" i="7"/>
  <c r="C220" i="7"/>
  <c r="E220" i="7"/>
  <c r="C221" i="7"/>
  <c r="E221" i="7"/>
  <c r="C222" i="7"/>
  <c r="E222" i="7"/>
  <c r="C223" i="7"/>
  <c r="E223" i="7"/>
  <c r="C224" i="7"/>
  <c r="E224" i="7"/>
  <c r="C225" i="7"/>
  <c r="E225" i="7"/>
  <c r="C226" i="7"/>
  <c r="E226" i="7"/>
  <c r="C227" i="7"/>
  <c r="E227" i="7"/>
  <c r="C228" i="7"/>
  <c r="E228" i="7"/>
  <c r="C229" i="7"/>
  <c r="E229" i="7"/>
  <c r="C230" i="7"/>
  <c r="E230" i="7"/>
  <c r="C231" i="7"/>
  <c r="E231" i="7"/>
  <c r="C232" i="7"/>
  <c r="E232" i="7"/>
  <c r="C233" i="7"/>
  <c r="E233" i="7"/>
  <c r="C234" i="7"/>
  <c r="E234" i="7"/>
  <c r="C235" i="7"/>
  <c r="E235" i="7"/>
  <c r="C236" i="7"/>
  <c r="E236" i="7"/>
  <c r="C237" i="7"/>
  <c r="E237" i="7"/>
  <c r="C238" i="7"/>
  <c r="E238" i="7"/>
  <c r="C239" i="7"/>
  <c r="E239" i="7"/>
  <c r="C240" i="7"/>
  <c r="E240" i="7"/>
  <c r="C241" i="7"/>
  <c r="E241" i="7"/>
  <c r="C242" i="7"/>
  <c r="E242" i="7"/>
  <c r="C243" i="7"/>
  <c r="E243" i="7"/>
  <c r="C244" i="7"/>
  <c r="E244" i="7"/>
  <c r="C245" i="7"/>
  <c r="E245" i="7"/>
  <c r="C246" i="7"/>
  <c r="E246" i="7"/>
  <c r="E259" i="7"/>
  <c r="C2" i="7"/>
  <c r="E2" i="7"/>
  <c r="C3" i="7"/>
  <c r="E3" i="7"/>
  <c r="C4" i="7"/>
  <c r="E4" i="7"/>
  <c r="C5" i="7"/>
  <c r="E5" i="7"/>
  <c r="C6" i="7"/>
  <c r="E6" i="7"/>
  <c r="C7" i="7"/>
  <c r="E7" i="7"/>
  <c r="C8" i="7"/>
  <c r="E8" i="7"/>
  <c r="C9" i="7"/>
  <c r="E9" i="7"/>
  <c r="C10" i="7"/>
  <c r="E10" i="7"/>
  <c r="C11" i="7"/>
  <c r="E11" i="7"/>
  <c r="C12" i="7"/>
  <c r="E12" i="7"/>
  <c r="C13" i="7"/>
  <c r="E13" i="7"/>
  <c r="C14" i="7"/>
  <c r="E14" i="7"/>
  <c r="C15" i="7"/>
  <c r="E15" i="7"/>
  <c r="C16" i="7"/>
  <c r="E16" i="7"/>
  <c r="C17" i="7"/>
  <c r="E17" i="7"/>
  <c r="C18" i="7"/>
  <c r="E18" i="7"/>
  <c r="C19" i="7"/>
  <c r="E19" i="7"/>
  <c r="C20" i="7"/>
  <c r="E20" i="7"/>
  <c r="C21" i="7"/>
  <c r="E21" i="7"/>
  <c r="C22" i="7"/>
  <c r="E22" i="7"/>
  <c r="C23" i="7"/>
  <c r="E23" i="7"/>
  <c r="C24" i="7"/>
  <c r="E24" i="7"/>
  <c r="C25" i="7"/>
  <c r="E25" i="7"/>
  <c r="C26" i="7"/>
  <c r="E26" i="7"/>
  <c r="C27" i="7"/>
  <c r="E27" i="7"/>
  <c r="C28" i="7"/>
  <c r="E28" i="7"/>
  <c r="C29" i="7"/>
  <c r="E29" i="7"/>
  <c r="C30" i="7"/>
  <c r="E30" i="7"/>
  <c r="C31" i="7"/>
  <c r="E31" i="7"/>
  <c r="C32" i="7"/>
  <c r="E32" i="7"/>
  <c r="C33" i="7"/>
  <c r="E33" i="7"/>
  <c r="C34" i="7"/>
  <c r="E34" i="7"/>
  <c r="C35" i="7"/>
  <c r="E35" i="7"/>
  <c r="C36" i="7"/>
  <c r="E36" i="7"/>
  <c r="C37" i="7"/>
  <c r="E37" i="7"/>
  <c r="C38" i="7"/>
  <c r="E38" i="7"/>
  <c r="C39" i="7"/>
  <c r="E39" i="7"/>
  <c r="C40" i="7"/>
  <c r="E40" i="7"/>
  <c r="C41" i="7"/>
  <c r="E41" i="7"/>
  <c r="C42" i="7"/>
  <c r="E42" i="7"/>
  <c r="C43" i="7"/>
  <c r="E43" i="7"/>
  <c r="C44" i="7"/>
  <c r="E44" i="7"/>
  <c r="C45" i="7"/>
  <c r="E45" i="7"/>
  <c r="C46" i="7"/>
  <c r="E46" i="7"/>
  <c r="C47" i="7"/>
  <c r="E47" i="7"/>
  <c r="C48" i="7"/>
  <c r="E48" i="7"/>
  <c r="C49" i="7"/>
  <c r="E49" i="7"/>
  <c r="C50" i="7"/>
  <c r="E50" i="7"/>
  <c r="C51" i="7"/>
  <c r="E51" i="7"/>
  <c r="C52" i="7"/>
  <c r="E52" i="7"/>
  <c r="C53" i="7"/>
  <c r="E53" i="7"/>
  <c r="C55" i="7"/>
  <c r="E55" i="7"/>
  <c r="C56" i="7"/>
  <c r="E56" i="7"/>
  <c r="C57" i="7"/>
  <c r="E57" i="7"/>
  <c r="C58" i="7"/>
  <c r="E58" i="7"/>
  <c r="C59" i="7"/>
  <c r="E59" i="7"/>
  <c r="C60" i="7"/>
  <c r="E60" i="7"/>
  <c r="C61" i="7"/>
  <c r="E61" i="7"/>
  <c r="C62" i="7"/>
  <c r="E62" i="7"/>
  <c r="C63" i="7"/>
  <c r="E63" i="7"/>
  <c r="C167" i="7"/>
  <c r="E167" i="7"/>
  <c r="C168" i="7"/>
  <c r="E168" i="7"/>
  <c r="C169" i="7"/>
  <c r="E169" i="7"/>
  <c r="C170" i="7"/>
  <c r="E170" i="7"/>
  <c r="C171" i="7"/>
  <c r="E171" i="7"/>
  <c r="C179" i="7"/>
  <c r="E179" i="7"/>
  <c r="C247" i="7"/>
  <c r="E247" i="7"/>
  <c r="E264" i="7"/>
  <c r="C54" i="7"/>
  <c r="E54" i="7"/>
  <c r="C64" i="7"/>
  <c r="E64" i="7"/>
  <c r="C65" i="7"/>
  <c r="E65" i="7"/>
  <c r="C66" i="7"/>
  <c r="E66" i="7"/>
  <c r="C67" i="7"/>
  <c r="E67" i="7"/>
  <c r="C68" i="7"/>
  <c r="E68" i="7"/>
  <c r="C69" i="7"/>
  <c r="E69" i="7"/>
  <c r="C70" i="7"/>
  <c r="E70" i="7"/>
  <c r="C71" i="7"/>
  <c r="E71" i="7"/>
  <c r="C72" i="7"/>
  <c r="E72" i="7"/>
  <c r="C73" i="7"/>
  <c r="E73" i="7"/>
  <c r="C74" i="7"/>
  <c r="E74" i="7"/>
  <c r="C75" i="7"/>
  <c r="E75" i="7"/>
  <c r="C76" i="7"/>
  <c r="E76" i="7"/>
  <c r="C77" i="7"/>
  <c r="E77" i="7"/>
  <c r="C78" i="7"/>
  <c r="E78" i="7"/>
  <c r="C79" i="7"/>
  <c r="E79" i="7"/>
  <c r="C80" i="7"/>
  <c r="E80" i="7"/>
  <c r="C81" i="7"/>
  <c r="E81" i="7"/>
  <c r="C82" i="7"/>
  <c r="E82" i="7"/>
  <c r="C83" i="7"/>
  <c r="E83" i="7"/>
  <c r="C84" i="7"/>
  <c r="E84" i="7"/>
  <c r="C85" i="7"/>
  <c r="E85" i="7"/>
  <c r="C86" i="7"/>
  <c r="E86" i="7"/>
  <c r="C87" i="7"/>
  <c r="E87" i="7"/>
  <c r="C88" i="7"/>
  <c r="E88" i="7"/>
  <c r="C89" i="7"/>
  <c r="E89" i="7"/>
  <c r="C90" i="7"/>
  <c r="E90" i="7"/>
  <c r="C91" i="7"/>
  <c r="E91" i="7"/>
  <c r="C92" i="7"/>
  <c r="E92" i="7"/>
  <c r="C93" i="7"/>
  <c r="E93" i="7"/>
  <c r="C94" i="7"/>
  <c r="E94" i="7"/>
  <c r="C95" i="7"/>
  <c r="E95" i="7"/>
  <c r="C96" i="7"/>
  <c r="E96" i="7"/>
  <c r="C97" i="7"/>
  <c r="E97" i="7"/>
  <c r="C98" i="7"/>
  <c r="E98" i="7"/>
  <c r="C99" i="7"/>
  <c r="E99" i="7"/>
  <c r="C100" i="7"/>
  <c r="E100" i="7"/>
  <c r="C101" i="7"/>
  <c r="E101" i="7"/>
  <c r="C102" i="7"/>
  <c r="E102" i="7"/>
  <c r="C103" i="7"/>
  <c r="E103" i="7"/>
  <c r="C104" i="7"/>
  <c r="E104" i="7"/>
  <c r="C105" i="7"/>
  <c r="E105" i="7"/>
  <c r="C106" i="7"/>
  <c r="E106" i="7"/>
  <c r="C107" i="7"/>
  <c r="E107" i="7"/>
  <c r="C108" i="7"/>
  <c r="E108" i="7"/>
  <c r="C109" i="7"/>
  <c r="E109" i="7"/>
  <c r="C110" i="7"/>
  <c r="E110" i="7"/>
  <c r="C111" i="7"/>
  <c r="E111" i="7"/>
  <c r="C112" i="7"/>
  <c r="E112" i="7"/>
  <c r="C113" i="7"/>
  <c r="E113" i="7"/>
  <c r="C114" i="7"/>
  <c r="E114" i="7"/>
  <c r="C115" i="7"/>
  <c r="E115" i="7"/>
  <c r="C116" i="7"/>
  <c r="E116" i="7"/>
  <c r="C117" i="7"/>
  <c r="E117" i="7"/>
  <c r="C118" i="7"/>
  <c r="E118" i="7"/>
  <c r="C119" i="7"/>
  <c r="E119" i="7"/>
  <c r="C120" i="7"/>
  <c r="E120" i="7"/>
  <c r="C121" i="7"/>
  <c r="E121" i="7"/>
  <c r="C122" i="7"/>
  <c r="E122" i="7"/>
  <c r="C123" i="7"/>
  <c r="E123" i="7"/>
  <c r="C124" i="7"/>
  <c r="E124" i="7"/>
  <c r="C125" i="7"/>
  <c r="E125" i="7"/>
  <c r="C126" i="7"/>
  <c r="E126" i="7"/>
  <c r="C127" i="7"/>
  <c r="E127" i="7"/>
  <c r="C128" i="7"/>
  <c r="E128" i="7"/>
  <c r="C129" i="7"/>
  <c r="E129" i="7"/>
  <c r="C130" i="7"/>
  <c r="E130" i="7"/>
  <c r="C131" i="7"/>
  <c r="E131" i="7"/>
  <c r="C132" i="7"/>
  <c r="E132" i="7"/>
  <c r="C133" i="7"/>
  <c r="E133" i="7"/>
  <c r="C134" i="7"/>
  <c r="E134" i="7"/>
  <c r="C135" i="7"/>
  <c r="E135" i="7"/>
  <c r="C136" i="7"/>
  <c r="E136" i="7"/>
  <c r="C137" i="7"/>
  <c r="E137" i="7"/>
  <c r="C138" i="7"/>
  <c r="E138" i="7"/>
  <c r="C139" i="7"/>
  <c r="E139" i="7"/>
  <c r="C140" i="7"/>
  <c r="E140" i="7"/>
  <c r="C141" i="7"/>
  <c r="E141" i="7"/>
  <c r="C142" i="7"/>
  <c r="E142" i="7"/>
  <c r="C143" i="7"/>
  <c r="E143" i="7"/>
  <c r="C144" i="7"/>
  <c r="E144" i="7"/>
  <c r="C145" i="7"/>
  <c r="E145" i="7"/>
  <c r="C146" i="7"/>
  <c r="E146" i="7"/>
  <c r="C147" i="7"/>
  <c r="E147" i="7"/>
  <c r="C148" i="7"/>
  <c r="E148" i="7"/>
  <c r="C149" i="7"/>
  <c r="E149" i="7"/>
  <c r="C150" i="7"/>
  <c r="E150" i="7"/>
  <c r="C151" i="7"/>
  <c r="E151" i="7"/>
  <c r="C152" i="7"/>
  <c r="E152" i="7"/>
  <c r="C153" i="7"/>
  <c r="E153" i="7"/>
  <c r="C154" i="7"/>
  <c r="E154" i="7"/>
  <c r="C155" i="7"/>
  <c r="E155" i="7"/>
  <c r="C156" i="7"/>
  <c r="E156" i="7"/>
  <c r="C157" i="7"/>
  <c r="E157" i="7"/>
  <c r="C158" i="7"/>
  <c r="E158" i="7"/>
  <c r="C159" i="7"/>
  <c r="E159" i="7"/>
  <c r="C160" i="7"/>
  <c r="E160" i="7"/>
  <c r="C161" i="7"/>
  <c r="E161" i="7"/>
  <c r="C162" i="7"/>
  <c r="E162" i="7"/>
  <c r="C163" i="7"/>
  <c r="E163" i="7"/>
  <c r="C164" i="7"/>
  <c r="E164" i="7"/>
  <c r="C165" i="7"/>
  <c r="E165" i="7"/>
  <c r="C166" i="7"/>
  <c r="E166" i="7"/>
  <c r="C248" i="7"/>
  <c r="E248" i="7"/>
  <c r="E267" i="7"/>
  <c r="E268" i="7"/>
  <c r="E271" i="8"/>
  <c r="E272" i="9"/>
  <c r="E271" i="7"/>
  <c r="E272" i="8"/>
  <c r="C2" i="16"/>
  <c r="C248" i="16"/>
  <c r="C247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5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  <c r="C6" i="16"/>
  <c r="C5" i="16"/>
  <c r="C4" i="16"/>
  <c r="C3" i="16"/>
  <c r="B271" i="16"/>
  <c r="B266" i="16"/>
  <c r="B263" i="16"/>
  <c r="B261" i="16"/>
  <c r="B258" i="16"/>
  <c r="B248" i="16"/>
  <c r="B247" i="16"/>
  <c r="B246" i="16"/>
  <c r="B245" i="16"/>
  <c r="B244" i="16"/>
  <c r="B243" i="16"/>
  <c r="B242" i="16"/>
  <c r="B241" i="16"/>
  <c r="B240" i="16"/>
  <c r="B239" i="16"/>
  <c r="B238" i="16"/>
  <c r="B237" i="16"/>
  <c r="B236" i="16"/>
  <c r="B235" i="16"/>
  <c r="B234" i="16"/>
  <c r="B233" i="16"/>
  <c r="B232" i="16"/>
  <c r="B231" i="16"/>
  <c r="B230" i="16"/>
  <c r="B229" i="16"/>
  <c r="B228" i="16"/>
  <c r="B227" i="16"/>
  <c r="B226" i="16"/>
  <c r="B225" i="16"/>
  <c r="B224" i="16"/>
  <c r="B223" i="16"/>
  <c r="B222" i="16"/>
  <c r="B221" i="16"/>
  <c r="B220" i="16"/>
  <c r="B219" i="16"/>
  <c r="B218" i="16"/>
  <c r="B217" i="16"/>
  <c r="B216" i="16"/>
  <c r="B215" i="16"/>
  <c r="B214" i="16"/>
  <c r="B213" i="16"/>
  <c r="B212" i="16"/>
  <c r="B211" i="16"/>
  <c r="B210" i="16"/>
  <c r="B209" i="16"/>
  <c r="B208" i="16"/>
  <c r="B207" i="16"/>
  <c r="B206" i="16"/>
  <c r="B205" i="16"/>
  <c r="B204" i="16"/>
  <c r="B203" i="16"/>
  <c r="B202" i="16"/>
  <c r="B201" i="16"/>
  <c r="B200" i="16"/>
  <c r="B199" i="16"/>
  <c r="B198" i="16"/>
  <c r="B197" i="16"/>
  <c r="B196" i="16"/>
  <c r="B195" i="16"/>
  <c r="B194" i="16"/>
  <c r="B193" i="16"/>
  <c r="B192" i="16"/>
  <c r="B191" i="16"/>
  <c r="B190" i="16"/>
  <c r="B189" i="16"/>
  <c r="B188" i="16"/>
  <c r="B187" i="16"/>
  <c r="B186" i="16"/>
  <c r="B185" i="16"/>
  <c r="B184" i="16"/>
  <c r="B183" i="16"/>
  <c r="B182" i="16"/>
  <c r="B181" i="16"/>
  <c r="B180" i="16"/>
  <c r="B179" i="16"/>
  <c r="B178" i="16"/>
  <c r="B177" i="16"/>
  <c r="B176" i="16"/>
  <c r="B175" i="16"/>
  <c r="B174" i="16"/>
  <c r="B173" i="16"/>
  <c r="B172" i="16"/>
  <c r="B171" i="16"/>
  <c r="B170" i="16"/>
  <c r="B169" i="16"/>
  <c r="B168" i="16"/>
  <c r="B167" i="16"/>
  <c r="B166" i="16"/>
  <c r="B165" i="16"/>
  <c r="B164" i="16"/>
  <c r="B163" i="16"/>
  <c r="B162" i="16"/>
  <c r="B161" i="16"/>
  <c r="B160" i="16"/>
  <c r="B159" i="16"/>
  <c r="B158" i="16"/>
  <c r="B157" i="16"/>
  <c r="B156" i="16"/>
  <c r="B155" i="16"/>
  <c r="B154" i="16"/>
  <c r="B153" i="16"/>
  <c r="B152" i="16"/>
  <c r="B151" i="16"/>
  <c r="B150" i="16"/>
  <c r="B149" i="16"/>
  <c r="B148" i="16"/>
  <c r="B147" i="16"/>
  <c r="B146" i="16"/>
  <c r="B145" i="16"/>
  <c r="B144" i="16"/>
  <c r="B143" i="16"/>
  <c r="B142" i="16"/>
  <c r="B141" i="16"/>
  <c r="B140" i="16"/>
  <c r="B139" i="16"/>
  <c r="B138" i="16"/>
  <c r="B137" i="16"/>
  <c r="B136" i="16"/>
  <c r="B135" i="16"/>
  <c r="B134" i="16"/>
  <c r="B133" i="16"/>
  <c r="B132" i="16"/>
  <c r="B131" i="16"/>
  <c r="B130" i="16"/>
  <c r="B129" i="16"/>
  <c r="B128" i="16"/>
  <c r="B127" i="16"/>
  <c r="B126" i="16"/>
  <c r="B125" i="16"/>
  <c r="B124" i="16"/>
  <c r="B123" i="16"/>
  <c r="B122" i="16"/>
  <c r="B121" i="16"/>
  <c r="B120" i="16"/>
  <c r="B119" i="16"/>
  <c r="B118" i="16"/>
  <c r="B117" i="16"/>
  <c r="B116" i="16"/>
  <c r="B115" i="16"/>
  <c r="B114" i="16"/>
  <c r="B113" i="16"/>
  <c r="B112" i="16"/>
  <c r="B111" i="16"/>
  <c r="B110" i="16"/>
  <c r="B109" i="16"/>
  <c r="B108" i="16"/>
  <c r="B107" i="16"/>
  <c r="B106" i="16"/>
  <c r="B105" i="16"/>
  <c r="B104" i="16"/>
  <c r="B103" i="16"/>
  <c r="B102" i="16"/>
  <c r="B101" i="16"/>
  <c r="B100" i="16"/>
  <c r="B99" i="16"/>
  <c r="B98" i="16"/>
  <c r="B97" i="16"/>
  <c r="B96" i="16"/>
  <c r="B95" i="16"/>
  <c r="B94" i="16"/>
  <c r="B93" i="16"/>
  <c r="B92" i="16"/>
  <c r="B91" i="16"/>
  <c r="B90" i="16"/>
  <c r="B89" i="16"/>
  <c r="B88" i="16"/>
  <c r="B87" i="16"/>
  <c r="B86" i="16"/>
  <c r="B85" i="16"/>
  <c r="B84" i="16"/>
  <c r="B83" i="16"/>
  <c r="B82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69" i="16"/>
  <c r="B68" i="16"/>
  <c r="B67" i="16"/>
  <c r="B66" i="16"/>
  <c r="B65" i="16"/>
  <c r="B64" i="16"/>
  <c r="B63" i="16"/>
  <c r="B62" i="16"/>
  <c r="B61" i="16"/>
  <c r="B60" i="16"/>
  <c r="B59" i="16"/>
  <c r="B58" i="16"/>
  <c r="B57" i="16"/>
  <c r="B56" i="16"/>
  <c r="B55" i="16"/>
  <c r="B54" i="16"/>
  <c r="B53" i="16"/>
  <c r="B52" i="16"/>
  <c r="B51" i="16"/>
  <c r="B50" i="16"/>
  <c r="B49" i="16"/>
  <c r="B48" i="16"/>
  <c r="B47" i="16"/>
  <c r="B46" i="16"/>
  <c r="B45" i="16"/>
  <c r="B44" i="16"/>
  <c r="B43" i="16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B5" i="16"/>
  <c r="B4" i="16"/>
  <c r="B3" i="16"/>
  <c r="B2" i="16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B271" i="6"/>
  <c r="B266" i="6"/>
  <c r="B263" i="6"/>
  <c r="B261" i="6"/>
  <c r="B258" i="6"/>
  <c r="C248" i="6"/>
  <c r="C247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B271" i="18"/>
  <c r="B266" i="18"/>
  <c r="B263" i="18"/>
  <c r="B261" i="18"/>
  <c r="B258" i="18"/>
  <c r="C248" i="18"/>
  <c r="C246" i="18"/>
  <c r="C245" i="18"/>
  <c r="C244" i="18"/>
  <c r="C243" i="18"/>
  <c r="C242" i="18"/>
  <c r="C241" i="18"/>
  <c r="C240" i="18"/>
  <c r="C239" i="18"/>
  <c r="C238" i="18"/>
  <c r="C237" i="18"/>
  <c r="C236" i="18"/>
  <c r="C235" i="18"/>
  <c r="C234" i="18"/>
  <c r="C233" i="18"/>
  <c r="C232" i="18"/>
  <c r="C231" i="18"/>
  <c r="C230" i="18"/>
  <c r="C229" i="18"/>
  <c r="C228" i="18"/>
  <c r="C227" i="18"/>
  <c r="C226" i="18"/>
  <c r="C225" i="18"/>
  <c r="C224" i="18"/>
  <c r="C223" i="18"/>
  <c r="C222" i="18"/>
  <c r="C221" i="18"/>
  <c r="C220" i="18"/>
  <c r="C219" i="18"/>
  <c r="C218" i="18"/>
  <c r="C217" i="18"/>
  <c r="C216" i="18"/>
  <c r="C215" i="18"/>
  <c r="C214" i="18"/>
  <c r="C213" i="18"/>
  <c r="C212" i="18"/>
  <c r="C211" i="18"/>
  <c r="C210" i="18"/>
  <c r="C209" i="18"/>
  <c r="C208" i="18"/>
  <c r="C207" i="18"/>
  <c r="C206" i="18"/>
  <c r="C205" i="18"/>
  <c r="C204" i="18"/>
  <c r="C203" i="18"/>
  <c r="C202" i="18"/>
  <c r="C201" i="18"/>
  <c r="C200" i="18"/>
  <c r="C199" i="18"/>
  <c r="C198" i="18"/>
  <c r="C197" i="18"/>
  <c r="C196" i="18"/>
  <c r="C195" i="18"/>
  <c r="C194" i="18"/>
  <c r="C193" i="18"/>
  <c r="C192" i="18"/>
  <c r="C191" i="18"/>
  <c r="C190" i="18"/>
  <c r="C189" i="18"/>
  <c r="C188" i="18"/>
  <c r="C187" i="18"/>
  <c r="C186" i="18"/>
  <c r="C185" i="18"/>
  <c r="C184" i="18"/>
  <c r="C183" i="18"/>
  <c r="C182" i="18"/>
  <c r="C181" i="18"/>
  <c r="C180" i="18"/>
  <c r="C179" i="18"/>
  <c r="C178" i="18"/>
  <c r="C177" i="18"/>
  <c r="C176" i="18"/>
  <c r="C175" i="18"/>
  <c r="C174" i="18"/>
  <c r="C173" i="18"/>
  <c r="C172" i="18"/>
  <c r="C171" i="18"/>
  <c r="C170" i="18"/>
  <c r="C169" i="18"/>
  <c r="C168" i="18"/>
  <c r="C167" i="18"/>
  <c r="C166" i="18"/>
  <c r="C165" i="18"/>
  <c r="C164" i="18"/>
  <c r="C163" i="18"/>
  <c r="C162" i="18"/>
  <c r="C161" i="18"/>
  <c r="C160" i="18"/>
  <c r="C159" i="18"/>
  <c r="C158" i="18"/>
  <c r="C157" i="18"/>
  <c r="C156" i="18"/>
  <c r="C155" i="18"/>
  <c r="C154" i="18"/>
  <c r="C153" i="18"/>
  <c r="C152" i="18"/>
  <c r="C151" i="18"/>
  <c r="C150" i="18"/>
  <c r="C149" i="18"/>
  <c r="C148" i="18"/>
  <c r="C147" i="18"/>
  <c r="C146" i="18"/>
  <c r="C145" i="18"/>
  <c r="C144" i="18"/>
  <c r="C143" i="18"/>
  <c r="C142" i="18"/>
  <c r="C141" i="18"/>
  <c r="C140" i="18"/>
  <c r="C139" i="18"/>
  <c r="C138" i="18"/>
  <c r="C137" i="18"/>
  <c r="C136" i="18"/>
  <c r="C135" i="18"/>
  <c r="C134" i="18"/>
  <c r="C133" i="18"/>
  <c r="C132" i="18"/>
  <c r="C131" i="18"/>
  <c r="C130" i="18"/>
  <c r="C129" i="18"/>
  <c r="C128" i="18"/>
  <c r="C127" i="18"/>
  <c r="C126" i="18"/>
  <c r="C125" i="18"/>
  <c r="C124" i="18"/>
  <c r="C123" i="18"/>
  <c r="C122" i="18"/>
  <c r="C121" i="18"/>
  <c r="C120" i="18"/>
  <c r="C119" i="18"/>
  <c r="C118" i="18"/>
  <c r="C117" i="18"/>
  <c r="C116" i="18"/>
  <c r="C115" i="18"/>
  <c r="C114" i="18"/>
  <c r="C113" i="18"/>
  <c r="C112" i="18"/>
  <c r="C111" i="18"/>
  <c r="C110" i="18"/>
  <c r="C109" i="18"/>
  <c r="C108" i="18"/>
  <c r="C107" i="18"/>
  <c r="C106" i="18"/>
  <c r="C105" i="18"/>
  <c r="C104" i="18"/>
  <c r="C103" i="18"/>
  <c r="C102" i="18"/>
  <c r="C101" i="18"/>
  <c r="C100" i="18"/>
  <c r="C99" i="18"/>
  <c r="C98" i="18"/>
  <c r="C97" i="18"/>
  <c r="C96" i="18"/>
  <c r="C95" i="18"/>
  <c r="C94" i="18"/>
  <c r="C93" i="18"/>
  <c r="C92" i="18"/>
  <c r="C91" i="18"/>
  <c r="C90" i="18"/>
  <c r="C89" i="18"/>
  <c r="C88" i="18"/>
  <c r="C87" i="18"/>
  <c r="C86" i="18"/>
  <c r="C85" i="18"/>
  <c r="C84" i="18"/>
  <c r="C83" i="18"/>
  <c r="C82" i="18"/>
  <c r="C81" i="18"/>
  <c r="C80" i="18"/>
  <c r="C79" i="18"/>
  <c r="C78" i="18"/>
  <c r="C77" i="18"/>
  <c r="C76" i="18"/>
  <c r="C75" i="18"/>
  <c r="C74" i="18"/>
  <c r="C73" i="18"/>
  <c r="C72" i="18"/>
  <c r="C71" i="18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3" i="18"/>
  <c r="C2" i="18"/>
  <c r="B248" i="18"/>
  <c r="B246" i="18"/>
  <c r="B245" i="18"/>
  <c r="B244" i="18"/>
  <c r="B243" i="18"/>
  <c r="B242" i="18"/>
  <c r="B241" i="18"/>
  <c r="B240" i="18"/>
  <c r="B239" i="18"/>
  <c r="B238" i="18"/>
  <c r="B237" i="18"/>
  <c r="B236" i="18"/>
  <c r="B235" i="18"/>
  <c r="B234" i="18"/>
  <c r="B233" i="18"/>
  <c r="B232" i="18"/>
  <c r="B231" i="18"/>
  <c r="B230" i="18"/>
  <c r="B229" i="18"/>
  <c r="B228" i="18"/>
  <c r="B227" i="18"/>
  <c r="B226" i="18"/>
  <c r="B225" i="18"/>
  <c r="B224" i="18"/>
  <c r="B223" i="18"/>
  <c r="B222" i="18"/>
  <c r="B221" i="18"/>
  <c r="B220" i="18"/>
  <c r="B219" i="18"/>
  <c r="B218" i="18"/>
  <c r="B217" i="18"/>
  <c r="B216" i="18"/>
  <c r="B215" i="18"/>
  <c r="B214" i="18"/>
  <c r="B213" i="18"/>
  <c r="B212" i="18"/>
  <c r="B211" i="18"/>
  <c r="B210" i="18"/>
  <c r="B209" i="18"/>
  <c r="B208" i="18"/>
  <c r="B207" i="18"/>
  <c r="B206" i="18"/>
  <c r="B205" i="18"/>
  <c r="B204" i="18"/>
  <c r="B203" i="18"/>
  <c r="B202" i="18"/>
  <c r="B201" i="18"/>
  <c r="B200" i="18"/>
  <c r="B199" i="18"/>
  <c r="B198" i="18"/>
  <c r="B197" i="18"/>
  <c r="B196" i="18"/>
  <c r="B195" i="18"/>
  <c r="B194" i="18"/>
  <c r="B193" i="18"/>
  <c r="B192" i="18"/>
  <c r="B191" i="18"/>
  <c r="B190" i="18"/>
  <c r="B189" i="18"/>
  <c r="B188" i="18"/>
  <c r="B187" i="18"/>
  <c r="B186" i="18"/>
  <c r="B185" i="18"/>
  <c r="B184" i="18"/>
  <c r="B183" i="18"/>
  <c r="B182" i="18"/>
  <c r="B181" i="18"/>
  <c r="B180" i="18"/>
  <c r="B179" i="18"/>
  <c r="B178" i="18"/>
  <c r="B177" i="18"/>
  <c r="B176" i="18"/>
  <c r="B175" i="18"/>
  <c r="B174" i="18"/>
  <c r="B173" i="18"/>
  <c r="B172" i="18"/>
  <c r="B171" i="18"/>
  <c r="B170" i="18"/>
  <c r="B169" i="18"/>
  <c r="B168" i="18"/>
  <c r="B167" i="18"/>
  <c r="B166" i="18"/>
  <c r="B165" i="18"/>
  <c r="B164" i="18"/>
  <c r="B163" i="18"/>
  <c r="B162" i="18"/>
  <c r="B161" i="18"/>
  <c r="B160" i="18"/>
  <c r="B159" i="18"/>
  <c r="B158" i="18"/>
  <c r="B157" i="18"/>
  <c r="B156" i="18"/>
  <c r="B155" i="18"/>
  <c r="B154" i="18"/>
  <c r="B153" i="18"/>
  <c r="B152" i="18"/>
  <c r="B151" i="18"/>
  <c r="B150" i="18"/>
  <c r="B149" i="18"/>
  <c r="B148" i="18"/>
  <c r="B147" i="18"/>
  <c r="B146" i="18"/>
  <c r="B145" i="18"/>
  <c r="B144" i="18"/>
  <c r="B143" i="18"/>
  <c r="B142" i="18"/>
  <c r="B141" i="18"/>
  <c r="B140" i="18"/>
  <c r="B139" i="18"/>
  <c r="B138" i="18"/>
  <c r="B137" i="18"/>
  <c r="B136" i="18"/>
  <c r="B135" i="18"/>
  <c r="B134" i="18"/>
  <c r="B133" i="18"/>
  <c r="B132" i="18"/>
  <c r="B131" i="18"/>
  <c r="B130" i="18"/>
  <c r="B129" i="18"/>
  <c r="B128" i="18"/>
  <c r="B127" i="18"/>
  <c r="B126" i="18"/>
  <c r="B125" i="18"/>
  <c r="B124" i="18"/>
  <c r="B123" i="18"/>
  <c r="B122" i="18"/>
  <c r="B121" i="18"/>
  <c r="B120" i="18"/>
  <c r="B119" i="18"/>
  <c r="B118" i="18"/>
  <c r="B117" i="18"/>
  <c r="B116" i="18"/>
  <c r="B115" i="18"/>
  <c r="B114" i="18"/>
  <c r="B113" i="18"/>
  <c r="B112" i="18"/>
  <c r="B111" i="18"/>
  <c r="B110" i="18"/>
  <c r="B109" i="18"/>
  <c r="B108" i="18"/>
  <c r="B107" i="18"/>
  <c r="B106" i="18"/>
  <c r="B105" i="18"/>
  <c r="B104" i="18"/>
  <c r="B103" i="18"/>
  <c r="B102" i="18"/>
  <c r="B101" i="18"/>
  <c r="B100" i="18"/>
  <c r="B99" i="18"/>
  <c r="B98" i="18"/>
  <c r="B97" i="18"/>
  <c r="B96" i="18"/>
  <c r="B95" i="18"/>
  <c r="B94" i="18"/>
  <c r="B93" i="18"/>
  <c r="B92" i="18"/>
  <c r="B91" i="18"/>
  <c r="B90" i="18"/>
  <c r="B89" i="18"/>
  <c r="B88" i="18"/>
  <c r="B87" i="18"/>
  <c r="B86" i="18"/>
  <c r="B85" i="18"/>
  <c r="B84" i="18"/>
  <c r="B83" i="18"/>
  <c r="B82" i="18"/>
  <c r="B81" i="18"/>
  <c r="B80" i="18"/>
  <c r="B79" i="18"/>
  <c r="B78" i="18"/>
  <c r="B77" i="18"/>
  <c r="B76" i="18"/>
  <c r="B75" i="18"/>
  <c r="B74" i="18"/>
  <c r="B73" i="18"/>
  <c r="B72" i="18"/>
  <c r="B71" i="18"/>
  <c r="B70" i="18"/>
  <c r="B69" i="18"/>
  <c r="B68" i="18"/>
  <c r="B67" i="18"/>
  <c r="B66" i="18"/>
  <c r="B65" i="18"/>
  <c r="B64" i="18"/>
  <c r="B63" i="18"/>
  <c r="B62" i="18"/>
  <c r="B61" i="18"/>
  <c r="B60" i="18"/>
  <c r="B59" i="18"/>
  <c r="B58" i="18"/>
  <c r="B57" i="18"/>
  <c r="B56" i="18"/>
  <c r="B55" i="18"/>
  <c r="B54" i="18"/>
  <c r="B53" i="18"/>
  <c r="B52" i="18"/>
  <c r="B51" i="18"/>
  <c r="B50" i="18"/>
  <c r="B49" i="18"/>
  <c r="B48" i="18"/>
  <c r="B47" i="18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B6" i="18"/>
  <c r="B5" i="18"/>
  <c r="B4" i="18"/>
  <c r="B3" i="18"/>
  <c r="B2" i="18"/>
  <c r="C272" i="18"/>
  <c r="B272" i="18"/>
  <c r="F267" i="18"/>
  <c r="C267" i="18"/>
  <c r="B267" i="18"/>
  <c r="F264" i="18"/>
  <c r="C264" i="18"/>
  <c r="B264" i="18"/>
  <c r="D261" i="18"/>
  <c r="C259" i="18"/>
  <c r="B259" i="18"/>
  <c r="E248" i="18"/>
  <c r="E246" i="18"/>
  <c r="E245" i="18"/>
  <c r="E244" i="18"/>
  <c r="E243" i="18"/>
  <c r="E242" i="18"/>
  <c r="E241" i="18"/>
  <c r="E240" i="18"/>
  <c r="E239" i="18"/>
  <c r="E238" i="18"/>
  <c r="E237" i="18"/>
  <c r="E236" i="18"/>
  <c r="E235" i="18"/>
  <c r="E234" i="18"/>
  <c r="E233" i="18"/>
  <c r="E232" i="18"/>
  <c r="E231" i="18"/>
  <c r="E230" i="18"/>
  <c r="E229" i="18"/>
  <c r="E228" i="18"/>
  <c r="E227" i="18"/>
  <c r="E226" i="18"/>
  <c r="E225" i="18"/>
  <c r="E224" i="18"/>
  <c r="E223" i="18"/>
  <c r="E222" i="18"/>
  <c r="E221" i="18"/>
  <c r="E220" i="18"/>
  <c r="E219" i="18"/>
  <c r="E218" i="18"/>
  <c r="E217" i="18"/>
  <c r="E216" i="18"/>
  <c r="E215" i="18"/>
  <c r="E214" i="18"/>
  <c r="E213" i="18"/>
  <c r="E212" i="18"/>
  <c r="E211" i="18"/>
  <c r="E210" i="18"/>
  <c r="E209" i="18"/>
  <c r="E208" i="18"/>
  <c r="E207" i="18"/>
  <c r="E206" i="18"/>
  <c r="E205" i="18"/>
  <c r="E204" i="18"/>
  <c r="E203" i="18"/>
  <c r="E202" i="18"/>
  <c r="E201" i="18"/>
  <c r="E200" i="18"/>
  <c r="E199" i="18"/>
  <c r="E198" i="18"/>
  <c r="E197" i="18"/>
  <c r="E196" i="18"/>
  <c r="E259" i="18"/>
  <c r="E195" i="18"/>
  <c r="E194" i="18"/>
  <c r="E193" i="18"/>
  <c r="E192" i="18"/>
  <c r="E191" i="18"/>
  <c r="E190" i="18"/>
  <c r="E189" i="18"/>
  <c r="E188" i="18"/>
  <c r="E187" i="18"/>
  <c r="E186" i="18"/>
  <c r="E185" i="18"/>
  <c r="E184" i="18"/>
  <c r="E183" i="18"/>
  <c r="E182" i="18"/>
  <c r="E181" i="18"/>
  <c r="E180" i="18"/>
  <c r="E179" i="18"/>
  <c r="E178" i="18"/>
  <c r="E177" i="18"/>
  <c r="E176" i="18"/>
  <c r="E175" i="18"/>
  <c r="E174" i="18"/>
  <c r="E173" i="18"/>
  <c r="E172" i="18"/>
  <c r="E171" i="18"/>
  <c r="E170" i="18"/>
  <c r="E169" i="18"/>
  <c r="E168" i="18"/>
  <c r="E167" i="18"/>
  <c r="E166" i="18"/>
  <c r="E165" i="18"/>
  <c r="E164" i="18"/>
  <c r="E163" i="18"/>
  <c r="E162" i="18"/>
  <c r="E161" i="18"/>
  <c r="E160" i="18"/>
  <c r="E159" i="18"/>
  <c r="E158" i="18"/>
  <c r="E157" i="18"/>
  <c r="E156" i="18"/>
  <c r="E155" i="18"/>
  <c r="E154" i="18"/>
  <c r="E153" i="18"/>
  <c r="E152" i="18"/>
  <c r="E151" i="18"/>
  <c r="E150" i="18"/>
  <c r="E149" i="18"/>
  <c r="E148" i="18"/>
  <c r="E147" i="18"/>
  <c r="E146" i="18"/>
  <c r="E145" i="18"/>
  <c r="E144" i="18"/>
  <c r="E143" i="18"/>
  <c r="E142" i="18"/>
  <c r="E141" i="18"/>
  <c r="E140" i="18"/>
  <c r="E139" i="18"/>
  <c r="E138" i="18"/>
  <c r="E137" i="18"/>
  <c r="E136" i="18"/>
  <c r="E135" i="18"/>
  <c r="E134" i="18"/>
  <c r="E133" i="18"/>
  <c r="E132" i="18"/>
  <c r="E131" i="18"/>
  <c r="E130" i="18"/>
  <c r="E129" i="18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E116" i="18"/>
  <c r="E115" i="18"/>
  <c r="E114" i="18"/>
  <c r="E113" i="18"/>
  <c r="E112" i="18"/>
  <c r="E111" i="18"/>
  <c r="E110" i="18"/>
  <c r="E109" i="18"/>
  <c r="E108" i="18"/>
  <c r="E107" i="18"/>
  <c r="E106" i="18"/>
  <c r="E105" i="18"/>
  <c r="E104" i="18"/>
  <c r="E103" i="18"/>
  <c r="E102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267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4" i="18"/>
  <c r="E3" i="18"/>
  <c r="E2" i="18"/>
  <c r="E264" i="18"/>
  <c r="E268" i="18"/>
  <c r="D259" i="18"/>
  <c r="D264" i="18"/>
  <c r="H264" i="18"/>
  <c r="D267" i="18"/>
  <c r="H267" i="18"/>
  <c r="D272" i="18"/>
  <c r="F264" i="13"/>
  <c r="B271" i="7"/>
  <c r="B266" i="7"/>
  <c r="B263" i="7"/>
  <c r="B261" i="7"/>
  <c r="B271" i="4"/>
  <c r="B266" i="4"/>
  <c r="B263" i="4"/>
  <c r="B261" i="4"/>
  <c r="B258" i="4"/>
  <c r="B271" i="17"/>
  <c r="B266" i="17"/>
  <c r="B263" i="17"/>
  <c r="B261" i="17"/>
  <c r="B258" i="17"/>
  <c r="B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C2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C172" i="7"/>
  <c r="C173" i="7"/>
  <c r="C174" i="7"/>
  <c r="C175" i="7"/>
  <c r="C176" i="7"/>
  <c r="C177" i="7"/>
  <c r="C178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C2" i="17"/>
  <c r="C3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108" i="17"/>
  <c r="C109" i="17"/>
  <c r="C110" i="17"/>
  <c r="C111" i="17"/>
  <c r="C112" i="17"/>
  <c r="C113" i="17"/>
  <c r="C114" i="17"/>
  <c r="C115" i="17"/>
  <c r="C116" i="17"/>
  <c r="C117" i="17"/>
  <c r="C118" i="17"/>
  <c r="C119" i="17"/>
  <c r="C120" i="17"/>
  <c r="C121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C141" i="17"/>
  <c r="C142" i="17"/>
  <c r="C143" i="17"/>
  <c r="C144" i="17"/>
  <c r="C145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4" i="17"/>
  <c r="C165" i="17"/>
  <c r="C166" i="17"/>
  <c r="C167" i="17"/>
  <c r="C168" i="17"/>
  <c r="C169" i="17"/>
  <c r="C170" i="17"/>
  <c r="C171" i="17"/>
  <c r="C172" i="17"/>
  <c r="C173" i="17"/>
  <c r="C174" i="17"/>
  <c r="C175" i="17"/>
  <c r="C176" i="17"/>
  <c r="C177" i="17"/>
  <c r="C178" i="17"/>
  <c r="C179" i="17"/>
  <c r="C180" i="17"/>
  <c r="C181" i="17"/>
  <c r="C182" i="17"/>
  <c r="C183" i="17"/>
  <c r="C184" i="17"/>
  <c r="C185" i="17"/>
  <c r="C186" i="17"/>
  <c r="C187" i="17"/>
  <c r="C188" i="17"/>
  <c r="C189" i="17"/>
  <c r="C190" i="17"/>
  <c r="C191" i="17"/>
  <c r="C192" i="17"/>
  <c r="C193" i="17"/>
  <c r="C194" i="17"/>
  <c r="C195" i="17"/>
  <c r="C196" i="17"/>
  <c r="C197" i="17"/>
  <c r="C198" i="17"/>
  <c r="C199" i="17"/>
  <c r="C200" i="17"/>
  <c r="C201" i="17"/>
  <c r="C202" i="17"/>
  <c r="C203" i="17"/>
  <c r="C204" i="17"/>
  <c r="C205" i="17"/>
  <c r="C206" i="17"/>
  <c r="C207" i="17"/>
  <c r="C208" i="17"/>
  <c r="C209" i="17"/>
  <c r="C210" i="17"/>
  <c r="C211" i="17"/>
  <c r="C212" i="17"/>
  <c r="C213" i="17"/>
  <c r="C214" i="17"/>
  <c r="C215" i="17"/>
  <c r="C216" i="17"/>
  <c r="C217" i="17"/>
  <c r="C218" i="17"/>
  <c r="C219" i="17"/>
  <c r="C220" i="17"/>
  <c r="C221" i="17"/>
  <c r="C222" i="17"/>
  <c r="C223" i="17"/>
  <c r="C224" i="17"/>
  <c r="C225" i="17"/>
  <c r="C226" i="17"/>
  <c r="C227" i="17"/>
  <c r="C228" i="17"/>
  <c r="C229" i="17"/>
  <c r="C230" i="17"/>
  <c r="C231" i="17"/>
  <c r="C232" i="17"/>
  <c r="C233" i="17"/>
  <c r="C234" i="17"/>
  <c r="C235" i="17"/>
  <c r="C236" i="17"/>
  <c r="C237" i="17"/>
  <c r="C238" i="17"/>
  <c r="C239" i="17"/>
  <c r="C240" i="17"/>
  <c r="C241" i="17"/>
  <c r="C242" i="17"/>
  <c r="C243" i="17"/>
  <c r="C244" i="17"/>
  <c r="C245" i="17"/>
  <c r="C246" i="17"/>
  <c r="C247" i="17"/>
  <c r="C248" i="17"/>
  <c r="D268" i="18"/>
  <c r="H259" i="18"/>
  <c r="B2" i="17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147" i="17"/>
  <c r="E147" i="16"/>
  <c r="C272" i="6"/>
  <c r="B272" i="6"/>
  <c r="F267" i="6"/>
  <c r="C267" i="6"/>
  <c r="B267" i="6"/>
  <c r="F264" i="6"/>
  <c r="C264" i="6"/>
  <c r="B264" i="6"/>
  <c r="D261" i="6"/>
  <c r="C259" i="6"/>
  <c r="B259" i="6"/>
  <c r="E248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259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267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E264" i="6"/>
  <c r="C272" i="4"/>
  <c r="B272" i="4"/>
  <c r="F267" i="4"/>
  <c r="C267" i="4"/>
  <c r="B267" i="4"/>
  <c r="F264" i="4"/>
  <c r="C264" i="4"/>
  <c r="B264" i="4"/>
  <c r="D261" i="4"/>
  <c r="C259" i="4"/>
  <c r="B259" i="4"/>
  <c r="E248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259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267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E264" i="4"/>
  <c r="C272" i="17"/>
  <c r="B272" i="17"/>
  <c r="F267" i="17"/>
  <c r="C267" i="17"/>
  <c r="B267" i="17"/>
  <c r="F264" i="17"/>
  <c r="C264" i="17"/>
  <c r="B264" i="17"/>
  <c r="D261" i="17"/>
  <c r="C259" i="17"/>
  <c r="B259" i="17"/>
  <c r="E248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259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3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267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E3" i="17"/>
  <c r="E2" i="17"/>
  <c r="E264" i="17"/>
  <c r="C272" i="16"/>
  <c r="B272" i="16"/>
  <c r="F267" i="16"/>
  <c r="C267" i="16"/>
  <c r="B267" i="16"/>
  <c r="F264" i="16"/>
  <c r="C264" i="16"/>
  <c r="B264" i="16"/>
  <c r="D261" i="16"/>
  <c r="C259" i="16"/>
  <c r="B259" i="16"/>
  <c r="E248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259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5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267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E4" i="16"/>
  <c r="E3" i="16"/>
  <c r="E2" i="16"/>
  <c r="E264" i="16"/>
  <c r="E268" i="6"/>
  <c r="D259" i="6"/>
  <c r="D264" i="6"/>
  <c r="H264" i="6"/>
  <c r="D267" i="6"/>
  <c r="H267" i="6"/>
  <c r="D272" i="6"/>
  <c r="E268" i="4"/>
  <c r="D259" i="4"/>
  <c r="D264" i="4"/>
  <c r="H264" i="4"/>
  <c r="D267" i="4"/>
  <c r="H267" i="4"/>
  <c r="D272" i="4"/>
  <c r="E268" i="17"/>
  <c r="D259" i="17"/>
  <c r="D264" i="17"/>
  <c r="H264" i="17"/>
  <c r="D267" i="17"/>
  <c r="H267" i="17"/>
  <c r="D272" i="17"/>
  <c r="E268" i="16"/>
  <c r="D259" i="16"/>
  <c r="D264" i="16"/>
  <c r="H264" i="16"/>
  <c r="D267" i="16"/>
  <c r="H267" i="16"/>
  <c r="D272" i="16"/>
  <c r="C159" i="13"/>
  <c r="E159" i="13"/>
  <c r="C148" i="12"/>
  <c r="E148" i="12"/>
  <c r="C245" i="11"/>
  <c r="E245" i="11"/>
  <c r="C156" i="10"/>
  <c r="E156" i="10"/>
  <c r="C272" i="8"/>
  <c r="C54" i="13"/>
  <c r="E54" i="13"/>
  <c r="C64" i="13"/>
  <c r="E64" i="13"/>
  <c r="C65" i="13"/>
  <c r="E65" i="13"/>
  <c r="C66" i="13"/>
  <c r="E66" i="13"/>
  <c r="C67" i="13"/>
  <c r="E67" i="13"/>
  <c r="C68" i="13"/>
  <c r="E68" i="13"/>
  <c r="C69" i="13"/>
  <c r="E69" i="13"/>
  <c r="C70" i="13"/>
  <c r="E70" i="13"/>
  <c r="C71" i="13"/>
  <c r="E71" i="13"/>
  <c r="C72" i="13"/>
  <c r="E72" i="13"/>
  <c r="C73" i="13"/>
  <c r="E73" i="13"/>
  <c r="C74" i="13"/>
  <c r="E74" i="13"/>
  <c r="C75" i="13"/>
  <c r="E75" i="13"/>
  <c r="C76" i="13"/>
  <c r="E76" i="13"/>
  <c r="C77" i="13"/>
  <c r="E77" i="13"/>
  <c r="C78" i="13"/>
  <c r="E78" i="13"/>
  <c r="C79" i="13"/>
  <c r="E79" i="13"/>
  <c r="C80" i="13"/>
  <c r="E80" i="13"/>
  <c r="C81" i="13"/>
  <c r="E81" i="13"/>
  <c r="C82" i="13"/>
  <c r="E82" i="13"/>
  <c r="C83" i="13"/>
  <c r="E83" i="13"/>
  <c r="C84" i="13"/>
  <c r="E84" i="13"/>
  <c r="C85" i="13"/>
  <c r="E85" i="13"/>
  <c r="C86" i="13"/>
  <c r="E86" i="13"/>
  <c r="C87" i="13"/>
  <c r="E87" i="13"/>
  <c r="C88" i="13"/>
  <c r="E88" i="13"/>
  <c r="C89" i="13"/>
  <c r="E89" i="13"/>
  <c r="C90" i="13"/>
  <c r="E90" i="13"/>
  <c r="C91" i="13"/>
  <c r="E91" i="13"/>
  <c r="C92" i="13"/>
  <c r="E92" i="13"/>
  <c r="C93" i="13"/>
  <c r="E93" i="13"/>
  <c r="C94" i="13"/>
  <c r="E94" i="13"/>
  <c r="C95" i="13"/>
  <c r="E95" i="13"/>
  <c r="C96" i="13"/>
  <c r="E96" i="13"/>
  <c r="C97" i="13"/>
  <c r="E97" i="13"/>
  <c r="C98" i="13"/>
  <c r="E98" i="13"/>
  <c r="C99" i="13"/>
  <c r="E99" i="13"/>
  <c r="C100" i="13"/>
  <c r="E100" i="13"/>
  <c r="C101" i="13"/>
  <c r="E101" i="13"/>
  <c r="C102" i="13"/>
  <c r="E102" i="13"/>
  <c r="C103" i="13"/>
  <c r="E103" i="13"/>
  <c r="C104" i="13"/>
  <c r="E104" i="13"/>
  <c r="C105" i="13"/>
  <c r="E105" i="13"/>
  <c r="C106" i="13"/>
  <c r="E106" i="13"/>
  <c r="C107" i="13"/>
  <c r="E107" i="13"/>
  <c r="C108" i="13"/>
  <c r="E108" i="13"/>
  <c r="C109" i="13"/>
  <c r="E109" i="13"/>
  <c r="C110" i="13"/>
  <c r="E110" i="13"/>
  <c r="C111" i="13"/>
  <c r="E111" i="13"/>
  <c r="C112" i="13"/>
  <c r="E112" i="13"/>
  <c r="C113" i="13"/>
  <c r="E113" i="13"/>
  <c r="C114" i="13"/>
  <c r="E114" i="13"/>
  <c r="C115" i="13"/>
  <c r="E115" i="13"/>
  <c r="C116" i="13"/>
  <c r="E116" i="13"/>
  <c r="C117" i="13"/>
  <c r="E117" i="13"/>
  <c r="C118" i="13"/>
  <c r="E118" i="13"/>
  <c r="C119" i="13"/>
  <c r="E119" i="13"/>
  <c r="C120" i="13"/>
  <c r="E120" i="13"/>
  <c r="C121" i="13"/>
  <c r="E121" i="13"/>
  <c r="C122" i="13"/>
  <c r="E122" i="13"/>
  <c r="C123" i="13"/>
  <c r="E123" i="13"/>
  <c r="C124" i="13"/>
  <c r="E124" i="13"/>
  <c r="C125" i="13"/>
  <c r="E125" i="13" s="1"/>
  <c r="E267" i="13" s="1"/>
  <c r="C126" i="13"/>
  <c r="E126" i="13"/>
  <c r="C127" i="13"/>
  <c r="E127" i="13"/>
  <c r="C128" i="13"/>
  <c r="E128" i="13"/>
  <c r="C129" i="13"/>
  <c r="E129" i="13"/>
  <c r="C130" i="13"/>
  <c r="E130" i="13"/>
  <c r="C131" i="13"/>
  <c r="E131" i="13"/>
  <c r="C132" i="13"/>
  <c r="E132" i="13"/>
  <c r="C133" i="13"/>
  <c r="E133" i="13"/>
  <c r="C134" i="13"/>
  <c r="E134" i="13"/>
  <c r="C135" i="13"/>
  <c r="E135" i="13"/>
  <c r="C136" i="13"/>
  <c r="E136" i="13"/>
  <c r="C137" i="13"/>
  <c r="E137" i="13"/>
  <c r="C138" i="13"/>
  <c r="E138" i="13"/>
  <c r="C139" i="13"/>
  <c r="E139" i="13"/>
  <c r="C140" i="13"/>
  <c r="E140" i="13"/>
  <c r="C141" i="13"/>
  <c r="E141" i="13"/>
  <c r="C142" i="13"/>
  <c r="E142" i="13"/>
  <c r="C143" i="13"/>
  <c r="E143" i="13"/>
  <c r="C144" i="13"/>
  <c r="E144" i="13"/>
  <c r="C145" i="13"/>
  <c r="E145" i="13"/>
  <c r="C146" i="13"/>
  <c r="E146" i="13"/>
  <c r="C147" i="13"/>
  <c r="E147" i="13"/>
  <c r="C148" i="13"/>
  <c r="E148" i="13"/>
  <c r="C149" i="13"/>
  <c r="E149" i="13"/>
  <c r="C150" i="13"/>
  <c r="E150" i="13"/>
  <c r="C151" i="13"/>
  <c r="E151" i="13"/>
  <c r="C152" i="13"/>
  <c r="E152" i="13"/>
  <c r="C153" i="13"/>
  <c r="E153" i="13"/>
  <c r="C154" i="13"/>
  <c r="E154" i="13"/>
  <c r="C155" i="13"/>
  <c r="E155" i="13"/>
  <c r="C156" i="13"/>
  <c r="E156" i="13"/>
  <c r="C157" i="13"/>
  <c r="E157" i="13"/>
  <c r="C158" i="13"/>
  <c r="E158" i="13"/>
  <c r="C160" i="13"/>
  <c r="E160" i="13"/>
  <c r="C161" i="13"/>
  <c r="E161" i="13"/>
  <c r="C162" i="13"/>
  <c r="E162" i="13"/>
  <c r="C163" i="13"/>
  <c r="E163" i="13"/>
  <c r="C164" i="13"/>
  <c r="E164" i="13"/>
  <c r="C165" i="13"/>
  <c r="E165" i="13"/>
  <c r="C166" i="13"/>
  <c r="E166" i="13"/>
  <c r="C248" i="13"/>
  <c r="E248" i="13"/>
  <c r="C2" i="13"/>
  <c r="E2" i="13"/>
  <c r="C3" i="13"/>
  <c r="E3" i="13"/>
  <c r="C4" i="13"/>
  <c r="E4" i="13"/>
  <c r="C5" i="13"/>
  <c r="E5" i="13"/>
  <c r="C6" i="13"/>
  <c r="E6" i="13"/>
  <c r="C7" i="13"/>
  <c r="E7" i="13"/>
  <c r="C8" i="13"/>
  <c r="E8" i="13"/>
  <c r="C9" i="13"/>
  <c r="E9" i="13"/>
  <c r="C10" i="13"/>
  <c r="E10" i="13"/>
  <c r="C11" i="13"/>
  <c r="E11" i="13"/>
  <c r="C12" i="13"/>
  <c r="E12" i="13"/>
  <c r="C13" i="13"/>
  <c r="E13" i="13"/>
  <c r="C14" i="13"/>
  <c r="E14" i="13"/>
  <c r="C15" i="13"/>
  <c r="E15" i="13"/>
  <c r="C16" i="13"/>
  <c r="E16" i="13"/>
  <c r="C17" i="13"/>
  <c r="E17" i="13"/>
  <c r="C18" i="13"/>
  <c r="E18" i="13"/>
  <c r="C19" i="13"/>
  <c r="E19" i="13"/>
  <c r="C20" i="13"/>
  <c r="E20" i="13"/>
  <c r="C21" i="13"/>
  <c r="E21" i="13"/>
  <c r="C22" i="13"/>
  <c r="E22" i="13"/>
  <c r="C23" i="13"/>
  <c r="E23" i="13"/>
  <c r="C24" i="13"/>
  <c r="E24" i="13"/>
  <c r="C25" i="13"/>
  <c r="E25" i="13"/>
  <c r="C26" i="13"/>
  <c r="E26" i="13"/>
  <c r="C27" i="13"/>
  <c r="E27" i="13"/>
  <c r="C28" i="13"/>
  <c r="E28" i="13"/>
  <c r="C29" i="13"/>
  <c r="E29" i="13"/>
  <c r="C30" i="13"/>
  <c r="E30" i="13"/>
  <c r="C31" i="13"/>
  <c r="E31" i="13"/>
  <c r="C32" i="13"/>
  <c r="E32" i="13"/>
  <c r="C33" i="13"/>
  <c r="E33" i="13"/>
  <c r="C34" i="13"/>
  <c r="E34" i="13"/>
  <c r="C35" i="13"/>
  <c r="E35" i="13"/>
  <c r="C36" i="13"/>
  <c r="E36" i="13"/>
  <c r="C37" i="13"/>
  <c r="E37" i="13"/>
  <c r="C38" i="13"/>
  <c r="E38" i="13"/>
  <c r="C39" i="13"/>
  <c r="E39" i="13"/>
  <c r="C40" i="13"/>
  <c r="E40" i="13"/>
  <c r="C41" i="13"/>
  <c r="E41" i="13"/>
  <c r="C42" i="13"/>
  <c r="E42" i="13"/>
  <c r="C43" i="13"/>
  <c r="E43" i="13"/>
  <c r="C44" i="13"/>
  <c r="E44" i="13"/>
  <c r="C45" i="13"/>
  <c r="E45" i="13"/>
  <c r="C46" i="13"/>
  <c r="E46" i="13"/>
  <c r="C47" i="13"/>
  <c r="E47" i="13"/>
  <c r="C48" i="13"/>
  <c r="E48" i="13"/>
  <c r="C49" i="13"/>
  <c r="E49" i="13"/>
  <c r="C50" i="13"/>
  <c r="E50" i="13"/>
  <c r="C51" i="13"/>
  <c r="E51" i="13"/>
  <c r="C52" i="13"/>
  <c r="E52" i="13"/>
  <c r="C53" i="13"/>
  <c r="E53" i="13"/>
  <c r="C55" i="13"/>
  <c r="E55" i="13"/>
  <c r="C56" i="13"/>
  <c r="E56" i="13"/>
  <c r="C57" i="13"/>
  <c r="E57" i="13"/>
  <c r="C58" i="13"/>
  <c r="E58" i="13"/>
  <c r="C59" i="13"/>
  <c r="E59" i="13"/>
  <c r="C60" i="13"/>
  <c r="E60" i="13"/>
  <c r="C61" i="13"/>
  <c r="E61" i="13"/>
  <c r="C62" i="13"/>
  <c r="E62" i="13"/>
  <c r="C63" i="13"/>
  <c r="E63" i="13"/>
  <c r="C167" i="13"/>
  <c r="E167" i="13"/>
  <c r="C168" i="13"/>
  <c r="E168" i="13"/>
  <c r="C169" i="13"/>
  <c r="E169" i="13"/>
  <c r="C170" i="13"/>
  <c r="E170" i="13"/>
  <c r="C171" i="13"/>
  <c r="E171" i="13"/>
  <c r="C179" i="13"/>
  <c r="E179" i="13"/>
  <c r="E264" i="13"/>
  <c r="C196" i="13"/>
  <c r="E196" i="13"/>
  <c r="C197" i="13"/>
  <c r="E197" i="13"/>
  <c r="C198" i="13"/>
  <c r="E198" i="13"/>
  <c r="C199" i="13"/>
  <c r="E199" i="13"/>
  <c r="C200" i="13"/>
  <c r="E200" i="13"/>
  <c r="C201" i="13"/>
  <c r="E201" i="13"/>
  <c r="C202" i="13"/>
  <c r="E202" i="13"/>
  <c r="C203" i="13"/>
  <c r="E203" i="13"/>
  <c r="C204" i="13"/>
  <c r="E204" i="13"/>
  <c r="C205" i="13"/>
  <c r="E205" i="13"/>
  <c r="C206" i="13"/>
  <c r="E206" i="13"/>
  <c r="C207" i="13"/>
  <c r="E207" i="13"/>
  <c r="C208" i="13"/>
  <c r="E208" i="13"/>
  <c r="C209" i="13"/>
  <c r="E209" i="13"/>
  <c r="C210" i="13"/>
  <c r="E210" i="13"/>
  <c r="C211" i="13"/>
  <c r="E211" i="13"/>
  <c r="C212" i="13"/>
  <c r="E212" i="13"/>
  <c r="C213" i="13"/>
  <c r="E213" i="13"/>
  <c r="C214" i="13"/>
  <c r="E214" i="13"/>
  <c r="C215" i="13"/>
  <c r="E215" i="13"/>
  <c r="C216" i="13"/>
  <c r="E216" i="13"/>
  <c r="C217" i="13"/>
  <c r="E217" i="13"/>
  <c r="C218" i="13"/>
  <c r="E218" i="13"/>
  <c r="C219" i="13"/>
  <c r="E219" i="13"/>
  <c r="C220" i="13"/>
  <c r="E220" i="13"/>
  <c r="C221" i="13"/>
  <c r="E221" i="13"/>
  <c r="C222" i="13"/>
  <c r="E222" i="13"/>
  <c r="C223" i="13"/>
  <c r="E223" i="13"/>
  <c r="C224" i="13"/>
  <c r="E224" i="13"/>
  <c r="C225" i="13"/>
  <c r="E225" i="13"/>
  <c r="C226" i="13"/>
  <c r="E226" i="13"/>
  <c r="C227" i="13"/>
  <c r="E227" i="13"/>
  <c r="C228" i="13"/>
  <c r="E228" i="13"/>
  <c r="C229" i="13"/>
  <c r="E229" i="13"/>
  <c r="C230" i="13"/>
  <c r="E230" i="13"/>
  <c r="C231" i="13"/>
  <c r="E231" i="13"/>
  <c r="C232" i="13"/>
  <c r="E232" i="13"/>
  <c r="C233" i="13"/>
  <c r="E233" i="13"/>
  <c r="C234" i="13"/>
  <c r="E234" i="13"/>
  <c r="C235" i="13"/>
  <c r="E235" i="13"/>
  <c r="C236" i="13"/>
  <c r="E236" i="13"/>
  <c r="C237" i="13"/>
  <c r="E237" i="13"/>
  <c r="C238" i="13"/>
  <c r="E238" i="13"/>
  <c r="C239" i="13"/>
  <c r="E239" i="13"/>
  <c r="C240" i="13"/>
  <c r="E240" i="13"/>
  <c r="C241" i="13"/>
  <c r="E241" i="13"/>
  <c r="C242" i="13"/>
  <c r="E242" i="13"/>
  <c r="C243" i="13"/>
  <c r="E243" i="13"/>
  <c r="C244" i="13"/>
  <c r="E244" i="13"/>
  <c r="C245" i="13"/>
  <c r="E245" i="13"/>
  <c r="C246" i="13"/>
  <c r="E246" i="13"/>
  <c r="E259" i="13"/>
  <c r="F264" i="7"/>
  <c r="F267" i="7"/>
  <c r="D261" i="7"/>
  <c r="B271" i="13"/>
  <c r="B266" i="13"/>
  <c r="B263" i="13"/>
  <c r="B261" i="13"/>
  <c r="B258" i="13"/>
  <c r="C172" i="13"/>
  <c r="C173" i="13"/>
  <c r="C174" i="13"/>
  <c r="C175" i="13"/>
  <c r="C176" i="13"/>
  <c r="C177" i="13"/>
  <c r="C178" i="13"/>
  <c r="C180" i="13"/>
  <c r="C181" i="13"/>
  <c r="C182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8" i="13"/>
  <c r="B2" i="13"/>
  <c r="E172" i="13"/>
  <c r="E173" i="13"/>
  <c r="E174" i="13"/>
  <c r="E175" i="13"/>
  <c r="E176" i="13"/>
  <c r="E177" i="13"/>
  <c r="E178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B259" i="13"/>
  <c r="C259" i="13"/>
  <c r="D259" i="13"/>
  <c r="D261" i="13"/>
  <c r="H259" i="13"/>
  <c r="B264" i="13"/>
  <c r="C264" i="13"/>
  <c r="D264" i="13"/>
  <c r="H264" i="13"/>
  <c r="B267" i="13"/>
  <c r="C267" i="13"/>
  <c r="D267" i="13"/>
  <c r="F267" i="13"/>
  <c r="D268" i="13"/>
  <c r="B272" i="13"/>
  <c r="C272" i="13"/>
  <c r="D272" i="13"/>
  <c r="B271" i="12"/>
  <c r="B266" i="12"/>
  <c r="B263" i="12"/>
  <c r="B261" i="12"/>
  <c r="B258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8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8" i="12"/>
  <c r="B2" i="12"/>
  <c r="C2" i="12"/>
  <c r="E2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8" i="12"/>
  <c r="B259" i="12"/>
  <c r="C259" i="12"/>
  <c r="D259" i="12"/>
  <c r="E259" i="12"/>
  <c r="D261" i="12"/>
  <c r="H259" i="12"/>
  <c r="B264" i="12"/>
  <c r="C264" i="12"/>
  <c r="D264" i="12"/>
  <c r="E264" i="12"/>
  <c r="F264" i="12"/>
  <c r="H264" i="12"/>
  <c r="B267" i="12"/>
  <c r="C267" i="12"/>
  <c r="D267" i="12"/>
  <c r="E267" i="12"/>
  <c r="F267" i="12"/>
  <c r="D268" i="12"/>
  <c r="E268" i="12"/>
  <c r="B272" i="12"/>
  <c r="C272" i="12"/>
  <c r="D272" i="12"/>
  <c r="B271" i="11"/>
  <c r="B266" i="11"/>
  <c r="B263" i="11"/>
  <c r="B261" i="11"/>
  <c r="B258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6" i="11"/>
  <c r="C248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8" i="11"/>
  <c r="B2" i="11"/>
  <c r="C2" i="11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6" i="11"/>
  <c r="E248" i="11"/>
  <c r="B259" i="11"/>
  <c r="C259" i="11"/>
  <c r="D259" i="11"/>
  <c r="E259" i="11"/>
  <c r="D261" i="11"/>
  <c r="H259" i="11"/>
  <c r="B264" i="11"/>
  <c r="C264" i="11"/>
  <c r="D264" i="11"/>
  <c r="E264" i="11"/>
  <c r="F264" i="11"/>
  <c r="H264" i="11"/>
  <c r="B267" i="11"/>
  <c r="C267" i="11"/>
  <c r="D267" i="11"/>
  <c r="E267" i="11"/>
  <c r="H267" i="11"/>
  <c r="D268" i="11"/>
  <c r="E268" i="11"/>
  <c r="B272" i="11"/>
  <c r="C272" i="11"/>
  <c r="D272" i="11"/>
  <c r="B271" i="10"/>
  <c r="B266" i="10"/>
  <c r="B263" i="10"/>
  <c r="B261" i="10"/>
  <c r="B258" i="10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8" i="10"/>
  <c r="C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8" i="10"/>
  <c r="B2" i="10"/>
  <c r="C2" i="10"/>
  <c r="E2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8" i="10"/>
  <c r="B259" i="10"/>
  <c r="C259" i="10"/>
  <c r="D259" i="10"/>
  <c r="E259" i="10"/>
  <c r="D261" i="10"/>
  <c r="H259" i="10"/>
  <c r="B264" i="10"/>
  <c r="C264" i="10"/>
  <c r="D264" i="10"/>
  <c r="E264" i="10"/>
  <c r="F264" i="10"/>
  <c r="H264" i="10"/>
  <c r="B267" i="10"/>
  <c r="C267" i="10"/>
  <c r="D267" i="10"/>
  <c r="E267" i="10"/>
  <c r="H267" i="10"/>
  <c r="D268" i="10"/>
  <c r="E268" i="10"/>
  <c r="B272" i="10"/>
  <c r="C272" i="10"/>
  <c r="D272" i="10"/>
  <c r="B271" i="9"/>
  <c r="B266" i="9"/>
  <c r="B263" i="9"/>
  <c r="B261" i="9"/>
  <c r="B258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" i="9"/>
  <c r="E2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B259" i="9"/>
  <c r="C259" i="9"/>
  <c r="D259" i="9"/>
  <c r="E259" i="9"/>
  <c r="D261" i="9"/>
  <c r="H259" i="9"/>
  <c r="B264" i="9"/>
  <c r="C264" i="9"/>
  <c r="D264" i="9"/>
  <c r="E264" i="9"/>
  <c r="F264" i="9"/>
  <c r="H264" i="9"/>
  <c r="B267" i="9"/>
  <c r="C267" i="9"/>
  <c r="D267" i="9"/>
  <c r="E267" i="9"/>
  <c r="F267" i="9"/>
  <c r="H267" i="9"/>
  <c r="D268" i="9"/>
  <c r="E268" i="9"/>
  <c r="B272" i="9"/>
  <c r="C272" i="9"/>
  <c r="D272" i="9"/>
  <c r="B271" i="8"/>
  <c r="B266" i="8"/>
  <c r="B263" i="8"/>
  <c r="B258" i="8"/>
  <c r="B261" i="8"/>
  <c r="B272" i="8"/>
  <c r="D272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59" i="8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5" i="8"/>
  <c r="E56" i="8"/>
  <c r="E57" i="8"/>
  <c r="E58" i="8"/>
  <c r="E59" i="8"/>
  <c r="E60" i="8"/>
  <c r="E61" i="8"/>
  <c r="E62" i="8"/>
  <c r="E63" i="8"/>
  <c r="E167" i="8"/>
  <c r="E168" i="8"/>
  <c r="E169" i="8"/>
  <c r="E170" i="8"/>
  <c r="E171" i="8"/>
  <c r="E179" i="8"/>
  <c r="E247" i="8"/>
  <c r="E264" i="8"/>
  <c r="E54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248" i="8"/>
  <c r="E267" i="8"/>
  <c r="E268" i="8"/>
  <c r="C259" i="8"/>
  <c r="B259" i="8"/>
  <c r="D259" i="8"/>
  <c r="C264" i="8"/>
  <c r="B264" i="8"/>
  <c r="D264" i="8"/>
  <c r="C267" i="8"/>
  <c r="B267" i="8"/>
  <c r="D267" i="8"/>
  <c r="D268" i="8"/>
  <c r="H267" i="8"/>
  <c r="F264" i="8"/>
  <c r="H264" i="8"/>
  <c r="D261" i="8"/>
  <c r="H259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8" i="8"/>
  <c r="E177" i="8"/>
  <c r="E176" i="8"/>
  <c r="E175" i="8"/>
  <c r="E174" i="8"/>
  <c r="E173" i="8"/>
  <c r="E172" i="8"/>
  <c r="C259" i="7"/>
  <c r="B258" i="7"/>
  <c r="B259" i="7"/>
  <c r="D259" i="7"/>
  <c r="H259" i="7"/>
  <c r="C272" i="7"/>
  <c r="B272" i="7"/>
  <c r="D272" i="7"/>
  <c r="C264" i="7"/>
  <c r="B264" i="7"/>
  <c r="D264" i="7"/>
  <c r="C267" i="7"/>
  <c r="B267" i="7"/>
  <c r="D267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8" i="7"/>
  <c r="E177" i="7"/>
  <c r="E176" i="7"/>
  <c r="E175" i="7"/>
  <c r="E174" i="7"/>
  <c r="E173" i="7"/>
  <c r="E172" i="7"/>
  <c r="H264" i="7"/>
  <c r="D268" i="7"/>
  <c r="H267" i="7"/>
  <c r="D268" i="6"/>
  <c r="H259" i="6"/>
  <c r="D268" i="4"/>
  <c r="H259" i="4"/>
  <c r="D268" i="17"/>
  <c r="H259" i="17"/>
  <c r="D268" i="16"/>
  <c r="H259" i="16"/>
  <c r="E268" i="13" l="1"/>
</calcChain>
</file>

<file path=xl/sharedStrings.xml><?xml version="1.0" encoding="utf-8"?>
<sst xmlns="http://schemas.openxmlformats.org/spreadsheetml/2006/main" count="549" uniqueCount="69">
  <si>
    <t>№</t>
  </si>
  <si>
    <t>новый</t>
  </si>
  <si>
    <t>1-69 уч.</t>
  </si>
  <si>
    <t>Разница</t>
  </si>
  <si>
    <t>ПУ</t>
  </si>
  <si>
    <t>ПКУ 10</t>
  </si>
  <si>
    <t>Правл.</t>
  </si>
  <si>
    <t>53-56</t>
  </si>
  <si>
    <t>41-43</t>
  </si>
  <si>
    <t>47-49</t>
  </si>
  <si>
    <t>МД</t>
  </si>
  <si>
    <t>Бочка</t>
  </si>
  <si>
    <t>Нов. Поле</t>
  </si>
  <si>
    <t>общ факт потр</t>
  </si>
  <si>
    <t>Сатино</t>
  </si>
  <si>
    <t>Сторож</t>
  </si>
  <si>
    <t>Скваж</t>
  </si>
  <si>
    <t>май</t>
  </si>
  <si>
    <t>Заполнить</t>
  </si>
  <si>
    <t>нет счетчика на столбе</t>
  </si>
  <si>
    <t>не заполнять</t>
  </si>
  <si>
    <t>Спалился</t>
  </si>
  <si>
    <t>пустой участок</t>
  </si>
  <si>
    <t>шт</t>
  </si>
  <si>
    <t>час</t>
  </si>
  <si>
    <t>потребл. за мес.</t>
  </si>
  <si>
    <t>потребл. за мес</t>
  </si>
  <si>
    <t>Вода</t>
  </si>
  <si>
    <t>июнь</t>
  </si>
  <si>
    <t>апрель</t>
  </si>
  <si>
    <t>ПУ осв.</t>
  </si>
  <si>
    <t>Пу осв.</t>
  </si>
  <si>
    <t>Фонари</t>
  </si>
  <si>
    <t>июль</t>
  </si>
  <si>
    <t>Август</t>
  </si>
  <si>
    <t>Июль</t>
  </si>
  <si>
    <t>Июнь</t>
  </si>
  <si>
    <t>Сентябрь</t>
  </si>
  <si>
    <t>Октябрь</t>
  </si>
  <si>
    <t>Ноябрь</t>
  </si>
  <si>
    <t>Декабрь</t>
  </si>
  <si>
    <t xml:space="preserve">Ответственный за снятие показаний </t>
  </si>
  <si>
    <t>_________________________  ( _____________________ )</t>
  </si>
  <si>
    <t>Стафеева Е.В.</t>
  </si>
  <si>
    <t>Меркурий 230 АМ-03  № 25471781</t>
  </si>
  <si>
    <t>Новое поле</t>
  </si>
  <si>
    <t>1-77,</t>
  </si>
  <si>
    <t>Меркурий 230 АМ-03  № 25471825</t>
  </si>
  <si>
    <t>Меркурий 230 АМ-03  № 19418887</t>
  </si>
  <si>
    <t>Энергомера СЕ 101    № 124539496</t>
  </si>
  <si>
    <t>Освещение</t>
  </si>
  <si>
    <t xml:space="preserve">СЭТ-4М.03М01.          №0811120485 </t>
  </si>
  <si>
    <t>Общий Сатино</t>
  </si>
  <si>
    <t>Правление</t>
  </si>
  <si>
    <t>Май</t>
  </si>
  <si>
    <t>не продан</t>
  </si>
  <si>
    <t>СНТ Винт</t>
  </si>
  <si>
    <t>Январь</t>
  </si>
  <si>
    <t>Февраль</t>
  </si>
  <si>
    <t>Март</t>
  </si>
  <si>
    <t>Апрель</t>
  </si>
  <si>
    <t>индивидуал, не вынес счетчик</t>
  </si>
  <si>
    <t>!!</t>
  </si>
  <si>
    <t>!!!</t>
  </si>
  <si>
    <t>не мотает</t>
  </si>
  <si>
    <t>883  Сч. врет разница 436кВт</t>
  </si>
  <si>
    <t>показ.1730,  847кВт/мес</t>
  </si>
  <si>
    <t>показ.4909, потр.3179квт/мес</t>
  </si>
  <si>
    <t>показ.10590, потр 5681кВт/мес.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</si>
</sst>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₽_-;\-* #,##0.00\ _₽_-;_-* &quot;-&quot;??\ _₽_-;_-@_-"/>
    <numFmt numFmtId="165" formatCode="_-* #,##0\ _₽_-;\-* #,##0\ _₽_-;_-* &quot;-&quot;??\ _₽_-;_-@_-"/>
    <numFmt numFmtId="166" formatCode="0.0"/>
    <numFmt numFmtId="167" formatCode="0.000"/>
    <numFmt numFmtId="168" formatCode="_-* #,##0.0\ _₽_-;\-* #,##0.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2"/>
      <name val="Calibri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10"/>
      <color indexed="72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</font>
    <font>
      <sz val="20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 applyBorder="1" applyAlignment="1" applyProtection="1">
      <alignment horizontal="center"/>
    </xf>
    <xf numFmtId="16" fontId="1" fillId="0" borderId="11" xfId="0" applyNumberFormat="1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65" fontId="1" fillId="0" borderId="2" xfId="1" applyNumberFormat="1" applyFont="1" applyBorder="1" applyAlignment="1" applyProtection="1">
      <alignment horizontal="center"/>
    </xf>
    <xf numFmtId="165" fontId="1" fillId="0" borderId="8" xfId="1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165" fontId="1" fillId="0" borderId="0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165" fontId="1" fillId="0" borderId="13" xfId="0" applyNumberFormat="1" applyFont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165" fontId="1" fillId="0" borderId="0" xfId="1" applyNumberFormat="1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19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vertical="center"/>
    </xf>
    <xf numFmtId="0" fontId="0" fillId="0" borderId="27" xfId="0" quotePrefix="1" applyFont="1" applyBorder="1" applyAlignment="1" applyProtection="1">
      <alignment horizontal="center" vertical="center"/>
    </xf>
    <xf numFmtId="0" fontId="0" fillId="0" borderId="3" xfId="0" quotePrefix="1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vertical="center"/>
    </xf>
    <xf numFmtId="0" fontId="0" fillId="0" borderId="2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vertical="center"/>
    </xf>
    <xf numFmtId="0" fontId="0" fillId="0" borderId="29" xfId="0" quotePrefix="1" applyFont="1" applyBorder="1" applyAlignment="1" applyProtection="1">
      <alignment horizontal="center" vertical="center"/>
    </xf>
    <xf numFmtId="166" fontId="0" fillId="0" borderId="28" xfId="0" applyNumberFormat="1" applyFont="1" applyBorder="1" applyProtection="1"/>
    <xf numFmtId="0" fontId="0" fillId="0" borderId="28" xfId="0" applyFont="1" applyFill="1" applyBorder="1" applyAlignment="1" applyProtection="1">
      <alignment vertical="center"/>
    </xf>
    <xf numFmtId="2" fontId="0" fillId="0" borderId="28" xfId="0" applyNumberFormat="1" applyFont="1" applyBorder="1" applyAlignment="1" applyProtection="1">
      <alignment vertical="center"/>
    </xf>
    <xf numFmtId="0" fontId="0" fillId="0" borderId="29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right" vertical="center"/>
    </xf>
    <xf numFmtId="0" fontId="0" fillId="5" borderId="28" xfId="0" applyFont="1" applyFill="1" applyBorder="1" applyAlignment="1" applyProtection="1">
      <alignment vertical="center"/>
    </xf>
    <xf numFmtId="167" fontId="0" fillId="0" borderId="28" xfId="0" applyNumberFormat="1" applyFont="1" applyBorder="1" applyAlignment="1" applyProtection="1">
      <alignment vertical="center"/>
    </xf>
    <xf numFmtId="0" fontId="0" fillId="0" borderId="1" xfId="0" applyFont="1" applyBorder="1" applyAlignment="1" applyProtection="1">
      <alignment horizontal="center"/>
    </xf>
    <xf numFmtId="0" fontId="5" fillId="0" borderId="30" xfId="0" applyFont="1" applyBorder="1" applyAlignment="1" applyProtection="1">
      <alignment vertical="center"/>
    </xf>
    <xf numFmtId="0" fontId="0" fillId="0" borderId="31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6" fillId="0" borderId="32" xfId="0" applyFont="1" applyBorder="1" applyAlignment="1" applyProtection="1">
      <alignment horizontal="right" vertical="center"/>
    </xf>
    <xf numFmtId="0" fontId="0" fillId="0" borderId="33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right" vertical="center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</xf>
    <xf numFmtId="0" fontId="0" fillId="0" borderId="21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6" xfId="0" applyFont="1" applyFill="1" applyBorder="1" applyAlignment="1" applyProtection="1">
      <alignment vertical="center"/>
      <protection locked="0"/>
    </xf>
    <xf numFmtId="0" fontId="0" fillId="0" borderId="29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</xf>
    <xf numFmtId="0" fontId="0" fillId="0" borderId="31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0" borderId="22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right" vertical="center"/>
    </xf>
    <xf numFmtId="0" fontId="0" fillId="0" borderId="0" xfId="0" applyFont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0" fontId="0" fillId="0" borderId="7" xfId="0" applyFont="1" applyFill="1" applyBorder="1" applyAlignment="1" applyProtection="1">
      <alignment horizontal="center"/>
      <protection locked="0"/>
    </xf>
    <xf numFmtId="2" fontId="0" fillId="0" borderId="28" xfId="0" applyNumberFormat="1" applyFont="1" applyFill="1" applyBorder="1" applyAlignment="1" applyProtection="1">
      <alignment vertical="center"/>
    </xf>
    <xf numFmtId="0" fontId="6" fillId="0" borderId="28" xfId="0" applyFont="1" applyBorder="1" applyAlignment="1" applyProtection="1">
      <alignment vertical="center"/>
    </xf>
    <xf numFmtId="0" fontId="6" fillId="0" borderId="30" xfId="0" applyFont="1" applyBorder="1" applyAlignment="1" applyProtection="1">
      <alignment horizontal="right" vertical="center"/>
    </xf>
    <xf numFmtId="0" fontId="0" fillId="0" borderId="34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 vertical="center"/>
    </xf>
    <xf numFmtId="0" fontId="0" fillId="3" borderId="28" xfId="0" applyFont="1" applyFill="1" applyBorder="1" applyAlignment="1" applyProtection="1">
      <alignment vertical="center"/>
    </xf>
    <xf numFmtId="0" fontId="0" fillId="3" borderId="28" xfId="0" applyFont="1" applyFill="1" applyBorder="1" applyAlignment="1" applyProtection="1">
      <alignment horizontal="right" vertical="center"/>
    </xf>
    <xf numFmtId="165" fontId="1" fillId="0" borderId="0" xfId="1" applyNumberFormat="1" applyFont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1" fillId="0" borderId="10" xfId="0" applyNumberFormat="1" applyFont="1" applyBorder="1" applyAlignment="1" applyProtection="1">
      <alignment horizontal="center"/>
    </xf>
    <xf numFmtId="165" fontId="1" fillId="0" borderId="18" xfId="0" applyNumberFormat="1" applyFont="1" applyBorder="1" applyAlignment="1" applyProtection="1">
      <alignment horizontal="center"/>
    </xf>
    <xf numFmtId="165" fontId="1" fillId="0" borderId="20" xfId="0" applyNumberFormat="1" applyFont="1" applyBorder="1" applyAlignment="1" applyProtection="1">
      <alignment horizontal="center"/>
    </xf>
    <xf numFmtId="165" fontId="1" fillId="0" borderId="23" xfId="1" applyNumberFormat="1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165" fontId="1" fillId="0" borderId="36" xfId="1" applyNumberFormat="1" applyFont="1" applyBorder="1" applyAlignment="1" applyProtection="1">
      <alignment horizontal="left"/>
    </xf>
    <xf numFmtId="0" fontId="1" fillId="2" borderId="17" xfId="0" applyFont="1" applyFill="1" applyBorder="1" applyAlignment="1" applyProtection="1">
      <alignment horizontal="center"/>
      <protection locked="0"/>
    </xf>
    <xf numFmtId="0" fontId="1" fillId="0" borderId="37" xfId="0" applyFont="1" applyBorder="1" applyAlignment="1" applyProtection="1">
      <alignment horizontal="center"/>
    </xf>
    <xf numFmtId="0" fontId="1" fillId="0" borderId="38" xfId="0" applyFont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/>
    </xf>
    <xf numFmtId="0" fontId="1" fillId="0" borderId="39" xfId="0" applyFont="1" applyBorder="1" applyAlignment="1" applyProtection="1">
      <alignment vertical="center"/>
    </xf>
    <xf numFmtId="16" fontId="1" fillId="0" borderId="9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left" vertical="top"/>
    </xf>
    <xf numFmtId="0" fontId="8" fillId="0" borderId="0" xfId="0" applyNumberFormat="1" applyFont="1" applyAlignment="1" applyProtection="1"/>
    <xf numFmtId="49" fontId="8" fillId="0" borderId="0" xfId="0" applyNumberFormat="1" applyFont="1" applyAlignment="1" applyProtection="1">
      <alignment horizontal="left"/>
    </xf>
    <xf numFmtId="0" fontId="8" fillId="0" borderId="0" xfId="0" applyNumberFormat="1" applyFont="1" applyAlignment="1" applyProtection="1">
      <alignment horizontal="left"/>
    </xf>
    <xf numFmtId="0" fontId="8" fillId="2" borderId="0" xfId="0" applyNumberFormat="1" applyFont="1" applyFill="1" applyAlignment="1" applyProtection="1">
      <alignment horizontal="left" vertical="top"/>
    </xf>
    <xf numFmtId="0" fontId="8" fillId="7" borderId="0" xfId="0" applyNumberFormat="1" applyFont="1" applyFill="1" applyAlignment="1" applyProtection="1">
      <alignment horizontal="left" vertical="top"/>
    </xf>
    <xf numFmtId="0" fontId="8" fillId="6" borderId="0" xfId="0" applyNumberFormat="1" applyFont="1" applyFill="1" applyAlignment="1" applyProtection="1">
      <alignment horizontal="left" vertical="top"/>
    </xf>
    <xf numFmtId="0" fontId="8" fillId="0" borderId="0" xfId="0" applyNumberFormat="1" applyFont="1" applyFill="1" applyAlignment="1" applyProtection="1">
      <alignment horizontal="left" vertical="top"/>
    </xf>
    <xf numFmtId="164" fontId="8" fillId="0" borderId="0" xfId="0" applyNumberFormat="1" applyFont="1" applyAlignment="1" applyProtection="1">
      <alignment horizontal="left"/>
    </xf>
    <xf numFmtId="0" fontId="9" fillId="0" borderId="0" xfId="0" applyNumberFormat="1" applyFont="1" applyAlignment="1" applyProtection="1">
      <alignment horizontal="left"/>
    </xf>
    <xf numFmtId="0" fontId="0" fillId="0" borderId="0" xfId="0" applyBorder="1"/>
    <xf numFmtId="0" fontId="1" fillId="0" borderId="14" xfId="0" applyFont="1" applyBorder="1" applyAlignment="1" applyProtection="1">
      <alignment vertical="center"/>
    </xf>
    <xf numFmtId="0" fontId="1" fillId="0" borderId="15" xfId="0" applyFont="1" applyBorder="1" applyAlignment="1" applyProtection="1">
      <alignment vertical="center"/>
    </xf>
    <xf numFmtId="0" fontId="1" fillId="0" borderId="42" xfId="0" applyFont="1" applyBorder="1" applyAlignment="1" applyProtection="1">
      <alignment vertical="center"/>
    </xf>
    <xf numFmtId="0" fontId="1" fillId="0" borderId="41" xfId="0" applyFont="1" applyBorder="1" applyAlignment="1" applyProtection="1">
      <alignment vertical="center"/>
    </xf>
    <xf numFmtId="165" fontId="1" fillId="0" borderId="33" xfId="1" applyNumberFormat="1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168" fontId="1" fillId="0" borderId="26" xfId="1" applyNumberFormat="1" applyFont="1" applyFill="1" applyBorder="1" applyAlignment="1" applyProtection="1">
      <alignment horizontal="center"/>
    </xf>
    <xf numFmtId="165" fontId="1" fillId="0" borderId="30" xfId="1" applyNumberFormat="1" applyFont="1" applyBorder="1" applyAlignment="1" applyProtection="1">
      <alignment horizontal="center"/>
    </xf>
    <xf numFmtId="165" fontId="1" fillId="0" borderId="26" xfId="1" applyNumberFormat="1" applyFont="1" applyBorder="1" applyAlignment="1" applyProtection="1">
      <alignment horizontal="center"/>
    </xf>
    <xf numFmtId="0" fontId="1" fillId="0" borderId="43" xfId="0" applyFont="1" applyBorder="1" applyAlignment="1" applyProtection="1">
      <alignment horizontal="center"/>
    </xf>
    <xf numFmtId="165" fontId="1" fillId="0" borderId="32" xfId="1" applyNumberFormat="1" applyFont="1" applyBorder="1" applyAlignment="1" applyProtection="1">
      <alignment horizontal="center"/>
    </xf>
    <xf numFmtId="0" fontId="1" fillId="0" borderId="43" xfId="0" applyFont="1" applyBorder="1" applyAlignment="1" applyProtection="1">
      <alignment horizontal="right"/>
    </xf>
    <xf numFmtId="164" fontId="1" fillId="0" borderId="26" xfId="1" applyNumberFormat="1" applyFont="1" applyFill="1" applyBorder="1" applyAlignment="1" applyProtection="1">
      <alignment horizontal="center"/>
    </xf>
    <xf numFmtId="0" fontId="1" fillId="0" borderId="27" xfId="0" applyFont="1" applyBorder="1" applyAlignment="1" applyProtection="1">
      <alignment horizontal="center"/>
    </xf>
    <xf numFmtId="165" fontId="1" fillId="0" borderId="25" xfId="1" applyNumberFormat="1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center"/>
    </xf>
    <xf numFmtId="165" fontId="1" fillId="0" borderId="36" xfId="1" applyNumberFormat="1" applyFont="1" applyBorder="1" applyAlignment="1" applyProtection="1">
      <alignment horizontal="center"/>
    </xf>
    <xf numFmtId="168" fontId="1" fillId="2" borderId="26" xfId="1" applyNumberFormat="1" applyFont="1" applyFill="1" applyBorder="1" applyAlignment="1" applyProtection="1">
      <alignment horizontal="center"/>
      <protection locked="0"/>
    </xf>
    <xf numFmtId="165" fontId="1" fillId="2" borderId="32" xfId="1" applyNumberFormat="1" applyFont="1" applyFill="1" applyBorder="1" applyAlignment="1" applyProtection="1">
      <alignment horizontal="center"/>
      <protection locked="0"/>
    </xf>
    <xf numFmtId="164" fontId="1" fillId="2" borderId="26" xfId="1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</xf>
    <xf numFmtId="0" fontId="0" fillId="8" borderId="28" xfId="0" applyFont="1" applyFill="1" applyBorder="1" applyAlignment="1" applyProtection="1">
      <alignment vertical="center"/>
    </xf>
    <xf numFmtId="0" fontId="0" fillId="0" borderId="0" xfId="0" applyProtection="1"/>
    <xf numFmtId="165" fontId="0" fillId="0" borderId="0" xfId="0" applyNumberFormat="1" applyProtection="1"/>
    <xf numFmtId="0" fontId="10" fillId="0" borderId="28" xfId="0" applyFont="1" applyBorder="1" applyAlignment="1" applyProtection="1">
      <alignment vertical="center"/>
    </xf>
    <xf numFmtId="0" fontId="10" fillId="9" borderId="28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0" borderId="25" xfId="0" applyFont="1" applyBorder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1" fillId="8" borderId="5" xfId="0" applyFont="1" applyFill="1" applyBorder="1" applyAlignment="1" applyProtection="1">
      <alignment horizontal="center"/>
    </xf>
    <xf numFmtId="16" fontId="1" fillId="8" borderId="9" xfId="0" applyNumberFormat="1" applyFont="1" applyFill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/>
    </xf>
    <xf numFmtId="165" fontId="0" fillId="0" borderId="0" xfId="0" applyNumberFormat="1"/>
    <xf numFmtId="0" fontId="0" fillId="0" borderId="0" xfId="0" applyFont="1" applyBorder="1" applyAlignment="1" applyProtection="1">
      <alignment horizontal="center"/>
      <protection locked="0"/>
    </xf>
    <xf numFmtId="0" fontId="10" fillId="8" borderId="28" xfId="0" applyFont="1" applyFill="1" applyBorder="1" applyAlignment="1" applyProtection="1">
      <alignment vertical="center"/>
    </xf>
    <xf numFmtId="0" fontId="0" fillId="10" borderId="28" xfId="0" applyFont="1" applyFill="1" applyBorder="1" applyAlignment="1" applyProtection="1">
      <alignment vertical="center"/>
    </xf>
    <xf numFmtId="0" fontId="0" fillId="11" borderId="28" xfId="0" applyFont="1" applyFill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horizontal="center"/>
    </xf>
    <xf numFmtId="0" fontId="1" fillId="3" borderId="20" xfId="0" applyFont="1" applyFill="1" applyBorder="1" applyAlignment="1" applyProtection="1">
      <alignment horizontal="center"/>
    </xf>
    <xf numFmtId="0" fontId="1" fillId="3" borderId="27" xfId="0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25" xfId="0" applyNumberFormat="1" applyFont="1" applyFill="1" applyBorder="1" applyAlignment="1" applyProtection="1">
      <alignment horizontal="center" vertical="center"/>
    </xf>
    <xf numFmtId="0" fontId="1" fillId="0" borderId="41" xfId="0" applyFont="1" applyFill="1" applyBorder="1" applyAlignment="1" applyProtection="1">
      <alignment horizontal="center"/>
    </xf>
    <xf numFmtId="0" fontId="1" fillId="0" borderId="36" xfId="0" applyFont="1" applyFill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6" fillId="2" borderId="40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NumberFormat="1" applyFont="1" applyAlignment="1" applyProtection="1">
      <alignment horizontal="center"/>
    </xf>
    <xf numFmtId="17" fontId="8" fillId="0" borderId="0" xfId="0" applyNumberFormat="1" applyFont="1" applyAlignment="1" applyProtection="1">
      <alignment horizontal="center"/>
    </xf>
    <xf numFmtId="0" fontId="1" fillId="12" borderId="0" xfId="0" applyFont="1" applyFill="1" applyAlignment="1" applyProtection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6;&#1082;&#1072;&#1079;&#1072;&#1085;&#1080;&#1103;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Счетчики"/>
      <sheetName val="Без счетчико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D3">
            <v>217</v>
          </cell>
        </row>
        <row r="5">
          <cell r="D5">
            <v>42181</v>
          </cell>
        </row>
        <row r="6">
          <cell r="D6">
            <v>13101</v>
          </cell>
        </row>
        <row r="7">
          <cell r="D7">
            <v>59835</v>
          </cell>
        </row>
        <row r="8">
          <cell r="D8">
            <v>10123</v>
          </cell>
        </row>
        <row r="10">
          <cell r="D10">
            <v>29967</v>
          </cell>
        </row>
        <row r="11">
          <cell r="D11">
            <v>91087</v>
          </cell>
        </row>
        <row r="12">
          <cell r="D12">
            <v>2562</v>
          </cell>
        </row>
        <row r="15">
          <cell r="D15">
            <v>629</v>
          </cell>
        </row>
        <row r="16">
          <cell r="D16">
            <v>4593</v>
          </cell>
        </row>
        <row r="17">
          <cell r="D17">
            <v>4372</v>
          </cell>
        </row>
        <row r="18">
          <cell r="D18">
            <v>2183</v>
          </cell>
        </row>
        <row r="19">
          <cell r="D19">
            <v>38692</v>
          </cell>
        </row>
        <row r="21">
          <cell r="D21">
            <v>603</v>
          </cell>
        </row>
        <row r="23">
          <cell r="D23">
            <v>31590</v>
          </cell>
        </row>
        <row r="24">
          <cell r="D24">
            <v>1640</v>
          </cell>
        </row>
        <row r="25">
          <cell r="D25">
            <v>57</v>
          </cell>
        </row>
        <row r="26">
          <cell r="D26">
            <v>3344</v>
          </cell>
        </row>
        <row r="28">
          <cell r="D28">
            <v>960</v>
          </cell>
        </row>
        <row r="30">
          <cell r="D30">
            <v>2673</v>
          </cell>
        </row>
        <row r="31">
          <cell r="D31">
            <v>10796</v>
          </cell>
        </row>
        <row r="32">
          <cell r="D32">
            <v>272</v>
          </cell>
        </row>
        <row r="33">
          <cell r="D33">
            <v>49658</v>
          </cell>
        </row>
        <row r="34">
          <cell r="D34">
            <v>16736</v>
          </cell>
        </row>
        <row r="35">
          <cell r="D35">
            <v>547</v>
          </cell>
        </row>
        <row r="36">
          <cell r="D36">
            <v>528</v>
          </cell>
        </row>
        <row r="37">
          <cell r="D37">
            <v>5052</v>
          </cell>
        </row>
        <row r="38">
          <cell r="D38">
            <v>27614</v>
          </cell>
        </row>
        <row r="39">
          <cell r="D39">
            <v>3560</v>
          </cell>
        </row>
        <row r="40">
          <cell r="D40">
            <v>3949</v>
          </cell>
        </row>
        <row r="41">
          <cell r="D41">
            <v>481</v>
          </cell>
        </row>
        <row r="42">
          <cell r="D42">
            <v>2</v>
          </cell>
        </row>
        <row r="43">
          <cell r="D43">
            <v>20</v>
          </cell>
        </row>
        <row r="45">
          <cell r="D45">
            <v>3570</v>
          </cell>
        </row>
        <row r="46">
          <cell r="D46">
            <v>4137</v>
          </cell>
        </row>
        <row r="50">
          <cell r="D50">
            <v>2624</v>
          </cell>
        </row>
        <row r="51">
          <cell r="D51">
            <v>610</v>
          </cell>
        </row>
        <row r="52">
          <cell r="D52">
            <v>6634</v>
          </cell>
        </row>
        <row r="53">
          <cell r="D53">
            <v>2738</v>
          </cell>
        </row>
        <row r="54">
          <cell r="D54">
            <v>60426</v>
          </cell>
        </row>
        <row r="55">
          <cell r="D55">
            <v>79</v>
          </cell>
        </row>
        <row r="56">
          <cell r="D56">
            <v>10574</v>
          </cell>
        </row>
        <row r="57">
          <cell r="D57">
            <v>223</v>
          </cell>
        </row>
        <row r="58">
          <cell r="D58">
            <v>172</v>
          </cell>
        </row>
        <row r="59">
          <cell r="D59">
            <v>2795</v>
          </cell>
        </row>
        <row r="62">
          <cell r="D62">
            <v>970</v>
          </cell>
        </row>
        <row r="63">
          <cell r="D63">
            <v>29812</v>
          </cell>
        </row>
        <row r="64">
          <cell r="D64">
            <v>29440</v>
          </cell>
        </row>
        <row r="65">
          <cell r="D65">
            <v>13025</v>
          </cell>
        </row>
        <row r="67">
          <cell r="D67">
            <v>19000</v>
          </cell>
        </row>
        <row r="68">
          <cell r="D68">
            <v>1725</v>
          </cell>
        </row>
        <row r="72">
          <cell r="D72">
            <v>1627</v>
          </cell>
        </row>
        <row r="73">
          <cell r="D73">
            <v>8255</v>
          </cell>
        </row>
        <row r="74">
          <cell r="D74">
            <v>4299</v>
          </cell>
        </row>
        <row r="75">
          <cell r="D75">
            <v>7479</v>
          </cell>
        </row>
        <row r="76">
          <cell r="D76">
            <v>3743</v>
          </cell>
        </row>
        <row r="82">
          <cell r="D82">
            <v>2.5</v>
          </cell>
        </row>
        <row r="84">
          <cell r="D84">
            <v>5269</v>
          </cell>
        </row>
        <row r="86">
          <cell r="D86">
            <v>10815</v>
          </cell>
        </row>
        <row r="87">
          <cell r="D87">
            <v>893</v>
          </cell>
        </row>
        <row r="88">
          <cell r="D88">
            <v>79</v>
          </cell>
        </row>
        <row r="91">
          <cell r="D91">
            <v>67</v>
          </cell>
        </row>
        <row r="92">
          <cell r="D92">
            <v>3736</v>
          </cell>
        </row>
        <row r="93">
          <cell r="D93">
            <v>582</v>
          </cell>
        </row>
        <row r="94">
          <cell r="D94">
            <v>4275</v>
          </cell>
        </row>
        <row r="95">
          <cell r="D95">
            <v>4703</v>
          </cell>
        </row>
        <row r="96">
          <cell r="D96">
            <v>10362</v>
          </cell>
        </row>
        <row r="98">
          <cell r="D98">
            <v>734</v>
          </cell>
        </row>
        <row r="100">
          <cell r="D100">
            <v>83133</v>
          </cell>
        </row>
        <row r="101">
          <cell r="D101">
            <v>668</v>
          </cell>
        </row>
        <row r="102">
          <cell r="D102">
            <v>6</v>
          </cell>
        </row>
        <row r="103">
          <cell r="D103">
            <v>631</v>
          </cell>
        </row>
        <row r="104">
          <cell r="D104">
            <v>38</v>
          </cell>
        </row>
        <row r="105">
          <cell r="D105">
            <v>45</v>
          </cell>
        </row>
        <row r="106">
          <cell r="D106">
            <v>9955</v>
          </cell>
        </row>
        <row r="108">
          <cell r="D108">
            <v>750</v>
          </cell>
        </row>
        <row r="109">
          <cell r="D109">
            <v>166</v>
          </cell>
        </row>
        <row r="110">
          <cell r="D110">
            <v>3302</v>
          </cell>
        </row>
        <row r="111">
          <cell r="D111">
            <v>484</v>
          </cell>
        </row>
        <row r="112">
          <cell r="D112">
            <v>1746</v>
          </cell>
        </row>
        <row r="117">
          <cell r="D117">
            <v>3769</v>
          </cell>
        </row>
        <row r="118">
          <cell r="D118">
            <v>2356</v>
          </cell>
        </row>
        <row r="119">
          <cell r="D119">
            <v>3109</v>
          </cell>
        </row>
        <row r="122">
          <cell r="D122">
            <v>396</v>
          </cell>
        </row>
        <row r="124">
          <cell r="D124">
            <v>79057</v>
          </cell>
        </row>
        <row r="126">
          <cell r="D126">
            <v>558</v>
          </cell>
        </row>
        <row r="127">
          <cell r="D127">
            <v>2713</v>
          </cell>
        </row>
        <row r="128">
          <cell r="D128">
            <v>22158</v>
          </cell>
        </row>
        <row r="129">
          <cell r="D129">
            <v>201</v>
          </cell>
        </row>
        <row r="131">
          <cell r="D131">
            <v>373</v>
          </cell>
        </row>
        <row r="133">
          <cell r="D133">
            <v>61144</v>
          </cell>
        </row>
        <row r="134">
          <cell r="D134">
            <v>4666</v>
          </cell>
        </row>
        <row r="135">
          <cell r="D135">
            <v>5180</v>
          </cell>
        </row>
        <row r="138">
          <cell r="D138">
            <v>9702</v>
          </cell>
        </row>
        <row r="139">
          <cell r="D139">
            <v>920</v>
          </cell>
        </row>
        <row r="141">
          <cell r="D141">
            <v>3274</v>
          </cell>
        </row>
        <row r="142">
          <cell r="D142">
            <v>5549</v>
          </cell>
        </row>
        <row r="145">
          <cell r="D145">
            <v>3630</v>
          </cell>
        </row>
        <row r="146">
          <cell r="D146">
            <v>374</v>
          </cell>
        </row>
        <row r="147">
          <cell r="D147">
            <v>5340</v>
          </cell>
        </row>
        <row r="148">
          <cell r="D148">
            <v>9703</v>
          </cell>
        </row>
        <row r="151">
          <cell r="D151">
            <v>5763</v>
          </cell>
        </row>
        <row r="153">
          <cell r="D153">
            <v>1578</v>
          </cell>
        </row>
        <row r="154">
          <cell r="D154">
            <v>102</v>
          </cell>
        </row>
        <row r="156">
          <cell r="D156">
            <v>911</v>
          </cell>
        </row>
        <row r="158">
          <cell r="D158">
            <v>361</v>
          </cell>
        </row>
        <row r="159">
          <cell r="D159">
            <v>7854</v>
          </cell>
        </row>
        <row r="161">
          <cell r="D161">
            <v>417</v>
          </cell>
        </row>
        <row r="162">
          <cell r="D162">
            <v>188</v>
          </cell>
        </row>
        <row r="164">
          <cell r="D164">
            <v>849</v>
          </cell>
        </row>
        <row r="165">
          <cell r="D165">
            <v>912</v>
          </cell>
        </row>
        <row r="166">
          <cell r="D166">
            <v>290</v>
          </cell>
        </row>
        <row r="167">
          <cell r="D167">
            <v>10023</v>
          </cell>
        </row>
        <row r="169">
          <cell r="D169">
            <v>2198</v>
          </cell>
        </row>
        <row r="170">
          <cell r="D170">
            <v>24807</v>
          </cell>
        </row>
        <row r="171">
          <cell r="D171">
            <v>75855</v>
          </cell>
        </row>
        <row r="179">
          <cell r="D179">
            <v>2268</v>
          </cell>
        </row>
        <row r="248">
          <cell r="D248">
            <v>18976</v>
          </cell>
        </row>
      </sheetData>
      <sheetData sheetId="11">
        <row r="3">
          <cell r="D3">
            <v>217</v>
          </cell>
        </row>
        <row r="5">
          <cell r="D5">
            <v>42181</v>
          </cell>
        </row>
        <row r="6">
          <cell r="D6">
            <v>15414</v>
          </cell>
        </row>
        <row r="7">
          <cell r="D7">
            <v>61426</v>
          </cell>
        </row>
        <row r="8">
          <cell r="D8">
            <v>10567</v>
          </cell>
        </row>
        <row r="10">
          <cell r="D10">
            <v>30805</v>
          </cell>
        </row>
        <row r="11">
          <cell r="D11">
            <v>91997</v>
          </cell>
        </row>
        <row r="12">
          <cell r="D12">
            <v>2562</v>
          </cell>
        </row>
        <row r="15">
          <cell r="D15">
            <v>629</v>
          </cell>
        </row>
        <row r="16">
          <cell r="D16">
            <v>5187</v>
          </cell>
        </row>
        <row r="17">
          <cell r="D17">
            <v>4372</v>
          </cell>
        </row>
        <row r="18">
          <cell r="D18">
            <v>2184</v>
          </cell>
        </row>
        <row r="19">
          <cell r="D19">
            <v>38724</v>
          </cell>
        </row>
        <row r="21">
          <cell r="D21">
            <v>603</v>
          </cell>
        </row>
        <row r="23">
          <cell r="D23">
            <v>31590</v>
          </cell>
        </row>
        <row r="24">
          <cell r="D24">
            <v>1640</v>
          </cell>
        </row>
        <row r="25">
          <cell r="D25">
            <v>57</v>
          </cell>
        </row>
        <row r="26">
          <cell r="D26">
            <v>3344</v>
          </cell>
        </row>
        <row r="28">
          <cell r="D28">
            <v>960</v>
          </cell>
        </row>
        <row r="30">
          <cell r="D30">
            <v>2673</v>
          </cell>
        </row>
        <row r="31">
          <cell r="D31">
            <v>11093</v>
          </cell>
        </row>
        <row r="32">
          <cell r="D32">
            <v>272</v>
          </cell>
        </row>
        <row r="33">
          <cell r="D33">
            <v>50288</v>
          </cell>
        </row>
        <row r="34">
          <cell r="D34">
            <v>16742</v>
          </cell>
        </row>
        <row r="35">
          <cell r="D35">
            <v>547</v>
          </cell>
        </row>
        <row r="36">
          <cell r="D36">
            <v>528</v>
          </cell>
        </row>
        <row r="37">
          <cell r="D37">
            <v>5052</v>
          </cell>
        </row>
        <row r="38">
          <cell r="D38">
            <v>27647</v>
          </cell>
        </row>
        <row r="39">
          <cell r="D39">
            <v>3560</v>
          </cell>
        </row>
        <row r="40">
          <cell r="D40">
            <v>4272</v>
          </cell>
        </row>
        <row r="41">
          <cell r="D41">
            <v>481</v>
          </cell>
        </row>
        <row r="42">
          <cell r="D42">
            <v>2</v>
          </cell>
        </row>
        <row r="43">
          <cell r="D43">
            <v>20</v>
          </cell>
        </row>
        <row r="45">
          <cell r="D45">
            <v>3570</v>
          </cell>
        </row>
        <row r="46">
          <cell r="D46">
            <v>4137</v>
          </cell>
        </row>
        <row r="50">
          <cell r="D50">
            <v>2624</v>
          </cell>
        </row>
        <row r="51">
          <cell r="D51">
            <v>610</v>
          </cell>
        </row>
        <row r="52">
          <cell r="D52">
            <v>6642</v>
          </cell>
        </row>
        <row r="53">
          <cell r="D53">
            <v>2738</v>
          </cell>
        </row>
        <row r="54">
          <cell r="D54">
            <v>61041</v>
          </cell>
        </row>
        <row r="55">
          <cell r="D55">
            <v>79</v>
          </cell>
        </row>
        <row r="56">
          <cell r="D56">
            <v>10574</v>
          </cell>
        </row>
        <row r="57">
          <cell r="D57">
            <v>223</v>
          </cell>
        </row>
        <row r="58">
          <cell r="D58">
            <v>172</v>
          </cell>
        </row>
        <row r="59">
          <cell r="D59">
            <v>2795</v>
          </cell>
        </row>
        <row r="62">
          <cell r="D62">
            <v>970</v>
          </cell>
        </row>
        <row r="63">
          <cell r="D63">
            <v>30522</v>
          </cell>
        </row>
        <row r="64">
          <cell r="D64">
            <v>29440</v>
          </cell>
        </row>
        <row r="65">
          <cell r="D65">
            <v>13758</v>
          </cell>
        </row>
        <row r="67">
          <cell r="D67">
            <v>19400</v>
          </cell>
        </row>
        <row r="68">
          <cell r="D68">
            <v>1725</v>
          </cell>
        </row>
        <row r="72">
          <cell r="D72">
            <v>1642</v>
          </cell>
        </row>
        <row r="73">
          <cell r="D73">
            <v>8255</v>
          </cell>
        </row>
        <row r="74">
          <cell r="D74">
            <v>4299</v>
          </cell>
        </row>
        <row r="75">
          <cell r="D75">
            <v>7479</v>
          </cell>
        </row>
        <row r="76">
          <cell r="D76">
            <v>3839</v>
          </cell>
        </row>
        <row r="82">
          <cell r="D82">
            <v>2.5</v>
          </cell>
        </row>
        <row r="84">
          <cell r="D84">
            <v>5281</v>
          </cell>
        </row>
        <row r="86">
          <cell r="D86">
            <v>10846</v>
          </cell>
        </row>
        <row r="87">
          <cell r="D87">
            <v>893</v>
          </cell>
        </row>
        <row r="88">
          <cell r="D88">
            <v>79</v>
          </cell>
        </row>
        <row r="91">
          <cell r="D91">
            <v>67</v>
          </cell>
        </row>
        <row r="92">
          <cell r="D92">
            <v>3736</v>
          </cell>
        </row>
        <row r="93">
          <cell r="D93">
            <v>582</v>
          </cell>
        </row>
        <row r="94">
          <cell r="D94">
            <v>4275</v>
          </cell>
        </row>
        <row r="95">
          <cell r="D95">
            <v>4703</v>
          </cell>
        </row>
        <row r="96">
          <cell r="D96">
            <v>10362</v>
          </cell>
        </row>
        <row r="98">
          <cell r="D98">
            <v>734</v>
          </cell>
        </row>
        <row r="100">
          <cell r="D100">
            <v>85649</v>
          </cell>
        </row>
        <row r="101">
          <cell r="D101">
            <v>669</v>
          </cell>
        </row>
        <row r="102">
          <cell r="D102">
            <v>6</v>
          </cell>
        </row>
        <row r="103">
          <cell r="D103">
            <v>631</v>
          </cell>
        </row>
        <row r="104">
          <cell r="D104">
            <v>38</v>
          </cell>
        </row>
        <row r="105">
          <cell r="D105">
            <v>45</v>
          </cell>
        </row>
        <row r="106">
          <cell r="D106">
            <v>10462</v>
          </cell>
        </row>
        <row r="108">
          <cell r="D108">
            <v>750</v>
          </cell>
        </row>
        <row r="109">
          <cell r="D109">
            <v>166</v>
          </cell>
        </row>
        <row r="110">
          <cell r="D110">
            <v>3302</v>
          </cell>
        </row>
        <row r="111">
          <cell r="D111">
            <v>484</v>
          </cell>
        </row>
        <row r="112">
          <cell r="D112">
            <v>1924</v>
          </cell>
        </row>
        <row r="117">
          <cell r="D117">
            <v>3769</v>
          </cell>
        </row>
        <row r="118">
          <cell r="D118">
            <v>2356</v>
          </cell>
        </row>
        <row r="119">
          <cell r="D119">
            <v>3109</v>
          </cell>
        </row>
        <row r="122">
          <cell r="D122">
            <v>396</v>
          </cell>
        </row>
        <row r="124">
          <cell r="D124">
            <v>79866</v>
          </cell>
        </row>
        <row r="126">
          <cell r="D126">
            <v>558</v>
          </cell>
        </row>
        <row r="127">
          <cell r="D127">
            <v>2713</v>
          </cell>
        </row>
        <row r="128">
          <cell r="D128">
            <v>22344</v>
          </cell>
        </row>
        <row r="129">
          <cell r="D129">
            <v>201</v>
          </cell>
        </row>
        <row r="131">
          <cell r="D131">
            <v>373</v>
          </cell>
        </row>
        <row r="133">
          <cell r="D133">
            <v>63743</v>
          </cell>
        </row>
        <row r="134">
          <cell r="D134">
            <v>5501</v>
          </cell>
        </row>
        <row r="135">
          <cell r="D135">
            <v>5215</v>
          </cell>
        </row>
        <row r="138">
          <cell r="D138">
            <v>10266</v>
          </cell>
        </row>
        <row r="139">
          <cell r="D139">
            <v>1893</v>
          </cell>
        </row>
        <row r="141">
          <cell r="D141">
            <v>3274</v>
          </cell>
        </row>
        <row r="142">
          <cell r="D142">
            <v>5549</v>
          </cell>
        </row>
        <row r="145">
          <cell r="D145">
            <v>3714</v>
          </cell>
        </row>
        <row r="146">
          <cell r="D146">
            <v>374</v>
          </cell>
        </row>
        <row r="147">
          <cell r="D147">
            <v>5340</v>
          </cell>
        </row>
        <row r="148">
          <cell r="D148">
            <v>9703</v>
          </cell>
        </row>
        <row r="151">
          <cell r="D151">
            <v>5770</v>
          </cell>
        </row>
        <row r="153">
          <cell r="D153">
            <v>1578</v>
          </cell>
        </row>
        <row r="154">
          <cell r="D154">
            <v>102</v>
          </cell>
        </row>
        <row r="156">
          <cell r="D156">
            <v>939</v>
          </cell>
        </row>
        <row r="158">
          <cell r="D158">
            <v>361</v>
          </cell>
        </row>
        <row r="159">
          <cell r="D159">
            <v>7854</v>
          </cell>
        </row>
        <row r="161">
          <cell r="D161">
            <v>417</v>
          </cell>
        </row>
        <row r="162">
          <cell r="D162">
            <v>188</v>
          </cell>
        </row>
        <row r="164">
          <cell r="D164">
            <v>849</v>
          </cell>
        </row>
        <row r="165">
          <cell r="D165">
            <v>912</v>
          </cell>
        </row>
        <row r="166">
          <cell r="D166">
            <v>290</v>
          </cell>
        </row>
        <row r="167">
          <cell r="D167">
            <v>11298</v>
          </cell>
        </row>
        <row r="169">
          <cell r="D169">
            <v>2198</v>
          </cell>
        </row>
        <row r="170">
          <cell r="D170">
            <v>25053</v>
          </cell>
        </row>
        <row r="171">
          <cell r="D171">
            <v>78615</v>
          </cell>
        </row>
        <row r="179">
          <cell r="D179">
            <v>2268</v>
          </cell>
        </row>
        <row r="248">
          <cell r="D248">
            <v>18976</v>
          </cell>
        </row>
        <row r="258">
          <cell r="C258">
            <v>6553.1</v>
          </cell>
        </row>
        <row r="261">
          <cell r="C261">
            <v>5430</v>
          </cell>
        </row>
        <row r="263">
          <cell r="C263">
            <v>11719.5</v>
          </cell>
        </row>
        <row r="266">
          <cell r="C266">
            <v>34319</v>
          </cell>
        </row>
        <row r="271">
          <cell r="C271">
            <v>3199.15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pane ySplit="1" topLeftCell="A2" activePane="bottomLeft" state="frozen"/>
      <selection activeCell="B1" sqref="B1"/>
      <selection pane="bottomLeft" activeCell="D259" sqref="D259"/>
    </sheetView>
  </sheetViews>
  <sheetFormatPr defaultRowHeight="15" x14ac:dyDescent="0.25"/>
  <cols>
    <col min="1" max="1" width="8.85546875" bestFit="1" customWidth="1"/>
    <col min="2" max="3" width="12.85546875" customWidth="1"/>
    <col min="4" max="4" width="13.71093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39</v>
      </c>
      <c r="C1" s="2" t="s">
        <v>40</v>
      </c>
      <c r="D1" s="93" t="s">
        <v>57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[1]Ноябрь!D2</f>
        <v>0</v>
      </c>
      <c r="C2" s="23">
        <f>[1]Декабрь!D2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[1]Ноябрь!D3</f>
        <v>217</v>
      </c>
      <c r="C3" s="27">
        <f>[1]Декабрь!D3</f>
        <v>217</v>
      </c>
      <c r="D3" s="48">
        <v>217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[1]Ноябрь!D4</f>
        <v>0</v>
      </c>
      <c r="C4" s="27">
        <f>[1]Декабрь!D4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[1]Ноябрь!D5</f>
        <v>42181</v>
      </c>
      <c r="C5" s="27">
        <f>[1]Декабрь!D5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[1]Ноябрь!D6</f>
        <v>13101</v>
      </c>
      <c r="C6" s="27">
        <f>[1]Декабрь!D6</f>
        <v>15414</v>
      </c>
      <c r="D6" s="48">
        <v>17882</v>
      </c>
      <c r="E6" s="34">
        <f t="shared" si="0"/>
        <v>2468</v>
      </c>
      <c r="F6" s="27"/>
      <c r="G6" s="49"/>
      <c r="H6" s="51"/>
    </row>
    <row r="7" spans="1:8" x14ac:dyDescent="0.2">
      <c r="A7" s="31">
        <v>7.8</v>
      </c>
      <c r="B7" s="26">
        <f>[1]Ноябрь!D7</f>
        <v>59835</v>
      </c>
      <c r="C7" s="27">
        <f>[1]Декабрь!D7</f>
        <v>61426</v>
      </c>
      <c r="D7" s="48">
        <v>62756</v>
      </c>
      <c r="E7" s="34">
        <f t="shared" si="0"/>
        <v>1330</v>
      </c>
      <c r="F7" s="27"/>
      <c r="G7" s="49"/>
      <c r="H7" s="51"/>
    </row>
    <row r="8" spans="1:8" x14ac:dyDescent="0.2">
      <c r="A8" s="32">
        <v>9.1</v>
      </c>
      <c r="B8" s="26">
        <f>[1]Ноябрь!D8</f>
        <v>10123</v>
      </c>
      <c r="C8" s="27">
        <f>[1]Декабрь!D8</f>
        <v>10567</v>
      </c>
      <c r="D8" s="48">
        <v>11076</v>
      </c>
      <c r="E8" s="34">
        <f t="shared" si="0"/>
        <v>509</v>
      </c>
      <c r="F8" s="27"/>
      <c r="G8" s="49"/>
      <c r="H8" s="51"/>
    </row>
    <row r="9" spans="1:8" x14ac:dyDescent="0.2">
      <c r="A9" s="126">
        <v>11</v>
      </c>
      <c r="B9" s="33">
        <f>[1]Ноябрь!D9</f>
        <v>0</v>
      </c>
      <c r="C9" s="34">
        <f>[1]Декабрь!D9</f>
        <v>0</v>
      </c>
      <c r="D9" s="48"/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[1]Ноябрь!D10</f>
        <v>29967</v>
      </c>
      <c r="C10" s="34">
        <f>[1]Декабрь!D10</f>
        <v>30805</v>
      </c>
      <c r="D10" s="48">
        <v>31826</v>
      </c>
      <c r="E10" s="34">
        <f t="shared" si="0"/>
        <v>1021</v>
      </c>
      <c r="F10" s="34"/>
      <c r="G10" s="50"/>
      <c r="H10" s="51"/>
    </row>
    <row r="11" spans="1:8" x14ac:dyDescent="0.2">
      <c r="A11" s="25">
        <v>14.15</v>
      </c>
      <c r="B11" s="33">
        <f>[1]Ноябрь!D11</f>
        <v>91087</v>
      </c>
      <c r="C11" s="34">
        <f>[1]Декабрь!D11</f>
        <v>91997</v>
      </c>
      <c r="D11" s="48">
        <v>93011</v>
      </c>
      <c r="E11" s="34">
        <f t="shared" si="0"/>
        <v>1014</v>
      </c>
      <c r="F11" s="27"/>
      <c r="G11" s="49"/>
      <c r="H11" s="51"/>
    </row>
    <row r="12" spans="1:8" x14ac:dyDescent="0.2">
      <c r="A12" s="25">
        <v>16</v>
      </c>
      <c r="B12" s="33">
        <f>[1]Ноябрь!D12</f>
        <v>2562</v>
      </c>
      <c r="C12" s="34">
        <f>[1]Декабрь!D12</f>
        <v>2562</v>
      </c>
      <c r="D12" s="48">
        <v>2562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[1]Ноябрь!D13</f>
        <v>0</v>
      </c>
      <c r="C13" s="34">
        <f>[1]Декабрь!D13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[1]Ноябрь!D14</f>
        <v>0</v>
      </c>
      <c r="C14" s="34">
        <f>[1]Декабрь!D14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[1]Ноябрь!D15</f>
        <v>629</v>
      </c>
      <c r="C15" s="34">
        <f>[1]Декабрь!D15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[1]Ноябрь!D16</f>
        <v>4593</v>
      </c>
      <c r="C16" s="34">
        <f>[1]Декабрь!D16</f>
        <v>5187</v>
      </c>
      <c r="D16" s="48">
        <v>5973</v>
      </c>
      <c r="E16" s="34">
        <f t="shared" si="0"/>
        <v>786</v>
      </c>
      <c r="F16" s="27"/>
      <c r="G16" s="49"/>
      <c r="H16" s="51"/>
    </row>
    <row r="17" spans="1:8" x14ac:dyDescent="0.2">
      <c r="A17" s="31">
        <v>21.22</v>
      </c>
      <c r="B17" s="33">
        <f>[1]Ноябрь!D17</f>
        <v>4372</v>
      </c>
      <c r="C17" s="34">
        <f>[1]Декабрь!D17</f>
        <v>4372</v>
      </c>
      <c r="D17" s="48">
        <v>4413</v>
      </c>
      <c r="E17" s="34">
        <f t="shared" si="0"/>
        <v>41</v>
      </c>
      <c r="F17" s="34"/>
      <c r="G17" s="50"/>
      <c r="H17" s="51"/>
    </row>
    <row r="18" spans="1:8" x14ac:dyDescent="0.2">
      <c r="A18" s="25">
        <v>23</v>
      </c>
      <c r="B18" s="33">
        <f>[1]Ноябрь!D18</f>
        <v>2183</v>
      </c>
      <c r="C18" s="34">
        <f>[1]Декабрь!D18</f>
        <v>2184</v>
      </c>
      <c r="D18" s="48">
        <v>2185</v>
      </c>
      <c r="E18" s="34">
        <f t="shared" si="0"/>
        <v>1</v>
      </c>
      <c r="F18" s="27"/>
      <c r="G18" s="49"/>
      <c r="H18" s="51"/>
    </row>
    <row r="19" spans="1:8" x14ac:dyDescent="0.2">
      <c r="A19" s="25">
        <v>24</v>
      </c>
      <c r="B19" s="33">
        <f>[1]Ноябрь!D19</f>
        <v>38692</v>
      </c>
      <c r="C19" s="34">
        <f>[1]Декабрь!D19</f>
        <v>38724</v>
      </c>
      <c r="D19" s="48">
        <v>38738</v>
      </c>
      <c r="E19" s="34">
        <f t="shared" si="0"/>
        <v>14</v>
      </c>
      <c r="F19" s="27"/>
      <c r="G19" s="49"/>
      <c r="H19" s="51"/>
    </row>
    <row r="20" spans="1:8" x14ac:dyDescent="0.2">
      <c r="A20" s="28">
        <v>25</v>
      </c>
      <c r="B20" s="33">
        <f>[1]Ноябрь!D20</f>
        <v>0</v>
      </c>
      <c r="C20" s="34">
        <f>[1]Декабрь!D20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[1]Ноябрь!D21</f>
        <v>603</v>
      </c>
      <c r="C21" s="34">
        <f>[1]Декабрь!D21</f>
        <v>603</v>
      </c>
      <c r="D21" s="48">
        <v>603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[1]Ноябрь!D22</f>
        <v>0</v>
      </c>
      <c r="C22" s="34">
        <f>[1]Декабрь!D22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[1]Ноябрь!D23</f>
        <v>31590</v>
      </c>
      <c r="C23" s="34">
        <f>[1]Декабрь!D23</f>
        <v>31590</v>
      </c>
      <c r="D23" s="48">
        <v>31590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[1]Ноябрь!D24</f>
        <v>1640</v>
      </c>
      <c r="C24" s="34">
        <f>[1]Декабрь!D24</f>
        <v>1640</v>
      </c>
      <c r="D24" s="48">
        <v>1640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[1]Ноябрь!D25</f>
        <v>57</v>
      </c>
      <c r="C25" s="34">
        <f>[1]Декабрь!D25</f>
        <v>57</v>
      </c>
      <c r="D25" s="48">
        <v>57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[1]Ноябрь!D26</f>
        <v>3344</v>
      </c>
      <c r="C26" s="34">
        <f>[1]Декабрь!D26</f>
        <v>3344</v>
      </c>
      <c r="D26" s="48">
        <v>3344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[1]Ноябрь!D27</f>
        <v>0</v>
      </c>
      <c r="C27" s="34">
        <f>[1]Декабрь!D27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[1]Ноябрь!D28</f>
        <v>960</v>
      </c>
      <c r="C28" s="34">
        <f>[1]Декабрь!D28</f>
        <v>960</v>
      </c>
      <c r="D28" s="48">
        <v>960</v>
      </c>
      <c r="E28" s="34">
        <f t="shared" si="0"/>
        <v>0</v>
      </c>
      <c r="F28" s="27"/>
      <c r="G28" s="49"/>
      <c r="H28" s="51"/>
    </row>
    <row r="29" spans="1:8" x14ac:dyDescent="0.2">
      <c r="A29" s="28">
        <v>35</v>
      </c>
      <c r="B29" s="33">
        <f>[1]Ноябрь!D29</f>
        <v>0</v>
      </c>
      <c r="C29" s="34">
        <f>[1]Декабрь!D29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[1]Ноябрь!D30</f>
        <v>2673</v>
      </c>
      <c r="C30" s="34">
        <f>[1]Декабрь!D30</f>
        <v>2673</v>
      </c>
      <c r="D30" s="48">
        <v>2673</v>
      </c>
      <c r="E30" s="34">
        <f t="shared" si="0"/>
        <v>0</v>
      </c>
      <c r="F30" s="27"/>
      <c r="G30" s="49"/>
      <c r="H30" s="51"/>
    </row>
    <row r="31" spans="1:8" x14ac:dyDescent="0.2">
      <c r="A31" s="25">
        <v>37</v>
      </c>
      <c r="B31" s="33">
        <f>[1]Ноябрь!D31</f>
        <v>10796</v>
      </c>
      <c r="C31" s="34">
        <f>[1]Декабрь!D31</f>
        <v>11093</v>
      </c>
      <c r="D31" s="48">
        <v>11500</v>
      </c>
      <c r="E31" s="34">
        <f t="shared" si="0"/>
        <v>407</v>
      </c>
      <c r="F31" s="27"/>
      <c r="G31" s="49"/>
      <c r="H31" s="51"/>
    </row>
    <row r="32" spans="1:8" x14ac:dyDescent="0.2">
      <c r="A32" s="25">
        <v>38</v>
      </c>
      <c r="B32" s="33">
        <f>[1]Ноябрь!D32</f>
        <v>272</v>
      </c>
      <c r="C32" s="34">
        <f>[1]Декабрь!D32</f>
        <v>272</v>
      </c>
      <c r="D32" s="48">
        <v>283</v>
      </c>
      <c r="E32" s="34">
        <f t="shared" si="0"/>
        <v>11</v>
      </c>
      <c r="F32" s="27"/>
      <c r="G32" s="49"/>
      <c r="H32" s="51"/>
    </row>
    <row r="33" spans="1:8" x14ac:dyDescent="0.2">
      <c r="A33" s="72">
        <v>39.4</v>
      </c>
      <c r="B33" s="33">
        <f>[1]Ноябрь!D33</f>
        <v>49658</v>
      </c>
      <c r="C33" s="34">
        <f>[1]Декабрь!D33</f>
        <v>50288</v>
      </c>
      <c r="D33" s="48">
        <v>50941</v>
      </c>
      <c r="E33" s="34">
        <f t="shared" si="0"/>
        <v>653</v>
      </c>
      <c r="F33" s="34"/>
      <c r="G33" s="50"/>
      <c r="H33" s="51"/>
    </row>
    <row r="34" spans="1:8" x14ac:dyDescent="0.2">
      <c r="A34" s="35" t="s">
        <v>8</v>
      </c>
      <c r="B34" s="33">
        <f>[1]Ноябрь!D34</f>
        <v>16736</v>
      </c>
      <c r="C34" s="34">
        <f>[1]Декабрь!D34</f>
        <v>16742</v>
      </c>
      <c r="D34" s="48">
        <v>16838</v>
      </c>
      <c r="E34" s="34">
        <f t="shared" si="0"/>
        <v>96</v>
      </c>
      <c r="F34" s="52"/>
      <c r="G34" s="53"/>
      <c r="H34" s="54"/>
    </row>
    <row r="35" spans="1:8" x14ac:dyDescent="0.2">
      <c r="A35" s="25">
        <v>44</v>
      </c>
      <c r="B35" s="33">
        <f>[1]Ноябрь!D35</f>
        <v>547</v>
      </c>
      <c r="C35" s="34">
        <f>[1]Декабрь!D35</f>
        <v>547</v>
      </c>
      <c r="D35" s="48">
        <v>547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[1]Ноябрь!D36</f>
        <v>528</v>
      </c>
      <c r="C36" s="34">
        <f>[1]Декабрь!D36</f>
        <v>528</v>
      </c>
      <c r="D36" s="48">
        <v>528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[1]Ноябрь!D37</f>
        <v>5052</v>
      </c>
      <c r="C37" s="34">
        <f>[1]Декабрь!D37</f>
        <v>5052</v>
      </c>
      <c r="D37" s="48">
        <v>5052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[1]Ноябрь!D38</f>
        <v>27614</v>
      </c>
      <c r="C38" s="34">
        <f>[1]Декабрь!D38</f>
        <v>27647</v>
      </c>
      <c r="D38" s="48">
        <v>27784</v>
      </c>
      <c r="E38" s="34">
        <f t="shared" si="0"/>
        <v>137</v>
      </c>
      <c r="F38" s="27"/>
      <c r="G38" s="49"/>
      <c r="H38" s="51"/>
    </row>
    <row r="39" spans="1:8" x14ac:dyDescent="0.25">
      <c r="A39" s="25">
        <v>50.51</v>
      </c>
      <c r="B39" s="33">
        <f>[1]Ноябрь!D39</f>
        <v>3560</v>
      </c>
      <c r="C39" s="34">
        <f>[1]Декабрь!D39</f>
        <v>3560</v>
      </c>
      <c r="D39" s="48">
        <v>3696</v>
      </c>
      <c r="E39" s="34">
        <f t="shared" si="0"/>
        <v>136</v>
      </c>
      <c r="F39" s="27"/>
      <c r="G39" s="49"/>
      <c r="H39" s="51"/>
    </row>
    <row r="40" spans="1:8" x14ac:dyDescent="0.25">
      <c r="A40" s="126">
        <v>52</v>
      </c>
      <c r="B40" s="33">
        <f>[1]Ноябрь!D40</f>
        <v>3949</v>
      </c>
      <c r="C40" s="34">
        <f>[1]Декабрь!D40</f>
        <v>4272</v>
      </c>
      <c r="D40" s="48">
        <v>4634</v>
      </c>
      <c r="E40" s="34">
        <f t="shared" si="0"/>
        <v>362</v>
      </c>
      <c r="F40" s="34"/>
      <c r="G40" s="50"/>
      <c r="H40" s="51"/>
    </row>
    <row r="41" spans="1:8" x14ac:dyDescent="0.25">
      <c r="A41" s="78" t="s">
        <v>7</v>
      </c>
      <c r="B41" s="33">
        <f>[1]Ноябрь!D41</f>
        <v>481</v>
      </c>
      <c r="C41" s="34">
        <f>[1]Декабрь!D41</f>
        <v>481</v>
      </c>
      <c r="D41" s="48">
        <v>481</v>
      </c>
      <c r="E41" s="34">
        <f t="shared" si="0"/>
        <v>0</v>
      </c>
      <c r="F41" s="34"/>
      <c r="G41" s="50"/>
      <c r="H41" s="51"/>
    </row>
    <row r="42" spans="1:8" x14ac:dyDescent="0.25">
      <c r="A42" s="25">
        <v>57</v>
      </c>
      <c r="B42" s="33">
        <f>[1]Ноябрь!D42</f>
        <v>2</v>
      </c>
      <c r="C42" s="34">
        <f>[1]Декабрь!D42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[1]Ноябрь!D43</f>
        <v>20</v>
      </c>
      <c r="C43" s="34">
        <f>[1]Декабрь!D43</f>
        <v>20</v>
      </c>
      <c r="D43" s="48">
        <v>20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[1]Ноябрь!D44</f>
        <v>0</v>
      </c>
      <c r="C44" s="34">
        <f>[1]Декабрь!D44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[1]Ноябрь!D45</f>
        <v>3570</v>
      </c>
      <c r="C45" s="34">
        <f>[1]Декабрь!D45</f>
        <v>3570</v>
      </c>
      <c r="D45" s="48">
        <v>3570</v>
      </c>
      <c r="E45" s="34">
        <f t="shared" si="0"/>
        <v>0</v>
      </c>
      <c r="F45" s="27"/>
      <c r="G45" s="49"/>
      <c r="H45" s="51"/>
    </row>
    <row r="46" spans="1:8" x14ac:dyDescent="0.25">
      <c r="A46" s="25">
        <v>62</v>
      </c>
      <c r="B46" s="33">
        <f>[1]Ноябрь!D46</f>
        <v>4137</v>
      </c>
      <c r="C46" s="34">
        <f>[1]Декабрь!D46</f>
        <v>4137</v>
      </c>
      <c r="D46" s="48">
        <v>4137</v>
      </c>
      <c r="E46" s="34">
        <f t="shared" si="0"/>
        <v>0</v>
      </c>
      <c r="F46" s="27"/>
      <c r="G46" s="49"/>
      <c r="H46" s="51"/>
    </row>
    <row r="47" spans="1:8" x14ac:dyDescent="0.25">
      <c r="A47" s="28">
        <v>63</v>
      </c>
      <c r="B47" s="33">
        <f>[1]Ноябрь!D47</f>
        <v>0</v>
      </c>
      <c r="C47" s="34">
        <f>[1]Декабрь!D47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[1]Ноябрь!D48</f>
        <v>0</v>
      </c>
      <c r="C48" s="34">
        <f>[1]Декабрь!D48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[1]Ноябрь!D49</f>
        <v>0</v>
      </c>
      <c r="C49" s="34">
        <f>[1]Декабрь!D49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[1]Ноябрь!D50</f>
        <v>2624</v>
      </c>
      <c r="C50" s="34">
        <f>[1]Декабрь!D50</f>
        <v>2624</v>
      </c>
      <c r="D50" s="48">
        <v>2905</v>
      </c>
      <c r="E50" s="34">
        <f t="shared" si="0"/>
        <v>281</v>
      </c>
      <c r="F50" s="27"/>
      <c r="G50" s="49"/>
      <c r="H50" s="51"/>
    </row>
    <row r="51" spans="1:8" x14ac:dyDescent="0.25">
      <c r="A51" s="25">
        <v>67</v>
      </c>
      <c r="B51" s="33">
        <f>[1]Ноябрь!D51</f>
        <v>610</v>
      </c>
      <c r="C51" s="34">
        <f>[1]Декабрь!D51</f>
        <v>610</v>
      </c>
      <c r="D51" s="48">
        <v>610</v>
      </c>
      <c r="E51" s="34">
        <f t="shared" si="0"/>
        <v>0</v>
      </c>
      <c r="F51" s="27"/>
      <c r="G51" s="49"/>
      <c r="H51" s="51"/>
    </row>
    <row r="52" spans="1:8" x14ac:dyDescent="0.25">
      <c r="A52" s="25">
        <v>68</v>
      </c>
      <c r="B52" s="33">
        <f>[1]Ноябрь!D52</f>
        <v>6634</v>
      </c>
      <c r="C52" s="34">
        <f>[1]Декабрь!D52</f>
        <v>6642</v>
      </c>
      <c r="D52" s="48">
        <v>6650</v>
      </c>
      <c r="E52" s="34">
        <f t="shared" si="0"/>
        <v>8</v>
      </c>
      <c r="F52" s="27"/>
      <c r="G52" s="49"/>
      <c r="H52" s="51"/>
    </row>
    <row r="53" spans="1:8" x14ac:dyDescent="0.25">
      <c r="A53" s="25">
        <v>69</v>
      </c>
      <c r="B53" s="33">
        <f>[1]Ноябрь!D53</f>
        <v>2738</v>
      </c>
      <c r="C53" s="34">
        <f>[1]Декабрь!D53</f>
        <v>2738</v>
      </c>
      <c r="D53" s="48">
        <v>2738</v>
      </c>
      <c r="E53" s="34">
        <f t="shared" si="0"/>
        <v>0</v>
      </c>
      <c r="F53" s="27"/>
      <c r="G53" s="49"/>
      <c r="H53" s="51"/>
    </row>
    <row r="54" spans="1:8" x14ac:dyDescent="0.25">
      <c r="A54" s="35" t="s">
        <v>15</v>
      </c>
      <c r="B54" s="33">
        <f>[1]Ноябрь!D54</f>
        <v>60426</v>
      </c>
      <c r="C54" s="34">
        <f>[1]Декабрь!D54</f>
        <v>61041</v>
      </c>
      <c r="D54" s="48">
        <v>61680</v>
      </c>
      <c r="E54" s="34">
        <f t="shared" si="0"/>
        <v>639</v>
      </c>
      <c r="F54" s="27"/>
      <c r="G54" s="49"/>
      <c r="H54" s="51"/>
    </row>
    <row r="55" spans="1:8" x14ac:dyDescent="0.25">
      <c r="A55" s="35" t="s">
        <v>16</v>
      </c>
      <c r="B55" s="33">
        <f>[1]Ноябрь!D55</f>
        <v>79</v>
      </c>
      <c r="C55" s="34">
        <f>[1]Декабрь!D55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[1]Ноябрь!D56</f>
        <v>10574</v>
      </c>
      <c r="C56" s="34">
        <f>[1]Декабрь!D56</f>
        <v>10574</v>
      </c>
      <c r="D56" s="48">
        <v>10574</v>
      </c>
      <c r="E56" s="34">
        <f t="shared" si="0"/>
        <v>0</v>
      </c>
      <c r="F56" s="27"/>
      <c r="G56" s="49"/>
      <c r="H56" s="51"/>
    </row>
    <row r="57" spans="1:8" x14ac:dyDescent="0.25">
      <c r="A57" s="25">
        <v>71</v>
      </c>
      <c r="B57" s="33">
        <f>[1]Ноябрь!D57</f>
        <v>223</v>
      </c>
      <c r="C57" s="34">
        <f>[1]Декабрь!D57</f>
        <v>223</v>
      </c>
      <c r="D57" s="48">
        <v>223</v>
      </c>
      <c r="E57" s="34">
        <f t="shared" si="0"/>
        <v>0</v>
      </c>
      <c r="F57" s="27"/>
      <c r="G57" s="49"/>
      <c r="H57" s="51"/>
    </row>
    <row r="58" spans="1:8" x14ac:dyDescent="0.25">
      <c r="A58" s="25">
        <v>72</v>
      </c>
      <c r="B58" s="33">
        <f>[1]Ноябрь!D58</f>
        <v>172</v>
      </c>
      <c r="C58" s="34">
        <f>[1]Декабрь!D58</f>
        <v>172</v>
      </c>
      <c r="D58" s="48">
        <v>172</v>
      </c>
      <c r="E58" s="34">
        <f t="shared" si="0"/>
        <v>0</v>
      </c>
      <c r="F58" s="27"/>
      <c r="G58" s="49"/>
      <c r="H58" s="51"/>
    </row>
    <row r="59" spans="1:8" x14ac:dyDescent="0.25">
      <c r="A59" s="25">
        <v>73</v>
      </c>
      <c r="B59" s="33">
        <f>[1]Ноябрь!D59</f>
        <v>2795</v>
      </c>
      <c r="C59" s="34">
        <f>[1]Декабрь!D59</f>
        <v>2795</v>
      </c>
      <c r="D59" s="48">
        <v>2795</v>
      </c>
      <c r="E59" s="34">
        <f t="shared" si="0"/>
        <v>0</v>
      </c>
      <c r="F59" s="27"/>
      <c r="G59" s="49"/>
      <c r="H59" s="51"/>
    </row>
    <row r="60" spans="1:8" x14ac:dyDescent="0.25">
      <c r="A60" s="28">
        <v>74</v>
      </c>
      <c r="B60" s="33">
        <f>[1]Ноябрь!D60</f>
        <v>0</v>
      </c>
      <c r="C60" s="34">
        <f>[1]Декабрь!D60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[1]Ноябрь!D61</f>
        <v>0</v>
      </c>
      <c r="C61" s="34">
        <f>[1]Декабрь!D61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[1]Ноябрь!D62</f>
        <v>970</v>
      </c>
      <c r="C62" s="34">
        <f>[1]Декабрь!D62</f>
        <v>970</v>
      </c>
      <c r="D62" s="48">
        <v>970</v>
      </c>
      <c r="E62" s="34">
        <f t="shared" si="0"/>
        <v>0</v>
      </c>
      <c r="F62" s="27"/>
      <c r="G62" s="49"/>
      <c r="H62" s="51"/>
    </row>
    <row r="63" spans="1:8" x14ac:dyDescent="0.25">
      <c r="A63" s="25">
        <v>77</v>
      </c>
      <c r="B63" s="33">
        <f>[1]Ноябрь!D63</f>
        <v>29812</v>
      </c>
      <c r="C63" s="34">
        <f>[1]Декабрь!D63</f>
        <v>30522</v>
      </c>
      <c r="D63" s="48">
        <v>31086</v>
      </c>
      <c r="E63" s="34">
        <f t="shared" si="0"/>
        <v>564</v>
      </c>
      <c r="F63" s="27"/>
      <c r="G63" s="49"/>
      <c r="H63" s="51"/>
    </row>
    <row r="64" spans="1:8" x14ac:dyDescent="0.25">
      <c r="A64" s="25">
        <v>78</v>
      </c>
      <c r="B64" s="33">
        <f>[1]Ноябрь!D64</f>
        <v>29440</v>
      </c>
      <c r="C64" s="34">
        <f>[1]Декабрь!D64</f>
        <v>29440</v>
      </c>
      <c r="D64" s="48">
        <v>29440</v>
      </c>
      <c r="E64" s="34">
        <f t="shared" si="0"/>
        <v>0</v>
      </c>
      <c r="F64" s="27"/>
      <c r="G64" s="49"/>
      <c r="H64" s="51"/>
    </row>
    <row r="65" spans="1:8" x14ac:dyDescent="0.25">
      <c r="A65" s="126">
        <v>79</v>
      </c>
      <c r="B65" s="33">
        <f>[1]Ноябрь!D65</f>
        <v>13025</v>
      </c>
      <c r="C65" s="34">
        <f>[1]Декабрь!D65</f>
        <v>13758</v>
      </c>
      <c r="D65" s="48">
        <v>14480</v>
      </c>
      <c r="E65" s="34">
        <f t="shared" si="0"/>
        <v>722</v>
      </c>
      <c r="F65" s="27"/>
      <c r="G65" s="49"/>
      <c r="H65" s="51"/>
    </row>
    <row r="66" spans="1:8" x14ac:dyDescent="0.25">
      <c r="A66" s="28">
        <v>80</v>
      </c>
      <c r="B66" s="33">
        <f>[1]Ноябрь!D66</f>
        <v>0</v>
      </c>
      <c r="C66" s="34">
        <f>[1]Декабрь!D66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[1]Ноябрь!D67</f>
        <v>19000</v>
      </c>
      <c r="C67" s="34">
        <f>[1]Декабрь!D67</f>
        <v>19400</v>
      </c>
      <c r="D67" s="48">
        <v>19943</v>
      </c>
      <c r="E67" s="34">
        <f t="shared" si="1"/>
        <v>543</v>
      </c>
      <c r="F67" s="34"/>
      <c r="G67" s="50"/>
      <c r="H67" s="51"/>
    </row>
    <row r="68" spans="1:8" x14ac:dyDescent="0.25">
      <c r="A68" s="31">
        <v>82</v>
      </c>
      <c r="B68" s="33">
        <f>[1]Ноябрь!D68</f>
        <v>1725</v>
      </c>
      <c r="C68" s="34">
        <f>[1]Декабрь!D68</f>
        <v>1725</v>
      </c>
      <c r="D68" s="48">
        <v>1730</v>
      </c>
      <c r="E68" s="34">
        <f t="shared" si="1"/>
        <v>5</v>
      </c>
      <c r="F68" s="34"/>
      <c r="G68" s="50"/>
      <c r="H68" s="51"/>
    </row>
    <row r="69" spans="1:8" x14ac:dyDescent="0.25">
      <c r="A69" s="28">
        <v>83</v>
      </c>
      <c r="B69" s="33">
        <f>[1]Ноябрь!D69</f>
        <v>0</v>
      </c>
      <c r="C69" s="34">
        <f>[1]Декабрь!D69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[1]Ноябрь!D70</f>
        <v>0</v>
      </c>
      <c r="C70" s="34">
        <f>[1]Декабрь!D70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[1]Ноябрь!D71</f>
        <v>0</v>
      </c>
      <c r="C71" s="34">
        <f>[1]Декабрь!D71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[1]Ноябрь!D72</f>
        <v>1627</v>
      </c>
      <c r="C72" s="34">
        <f>[1]Декабрь!D72</f>
        <v>1642</v>
      </c>
      <c r="D72" s="48">
        <v>1740</v>
      </c>
      <c r="E72" s="34">
        <f t="shared" si="1"/>
        <v>98</v>
      </c>
      <c r="F72" s="27"/>
      <c r="G72" s="49"/>
      <c r="H72" s="51"/>
    </row>
    <row r="73" spans="1:8" x14ac:dyDescent="0.25">
      <c r="A73" s="25">
        <v>87</v>
      </c>
      <c r="B73" s="33">
        <f>[1]Ноябрь!D73</f>
        <v>8255</v>
      </c>
      <c r="C73" s="34">
        <f>[1]Декабрь!D73</f>
        <v>8255</v>
      </c>
      <c r="D73" s="48">
        <v>8255</v>
      </c>
      <c r="E73" s="34">
        <f t="shared" si="1"/>
        <v>0</v>
      </c>
      <c r="F73" s="27"/>
      <c r="G73" s="49"/>
      <c r="H73" s="51"/>
    </row>
    <row r="74" spans="1:8" x14ac:dyDescent="0.25">
      <c r="A74" s="25">
        <v>88.89</v>
      </c>
      <c r="B74" s="33">
        <f>[1]Ноябрь!D74</f>
        <v>4299</v>
      </c>
      <c r="C74" s="34">
        <f>[1]Декабрь!D74</f>
        <v>4299</v>
      </c>
      <c r="D74" s="48">
        <v>4299</v>
      </c>
      <c r="E74" s="34">
        <f t="shared" si="1"/>
        <v>0</v>
      </c>
      <c r="F74" s="27"/>
      <c r="G74" s="49"/>
      <c r="H74" s="51"/>
    </row>
    <row r="75" spans="1:8" x14ac:dyDescent="0.25">
      <c r="A75" s="25">
        <v>90</v>
      </c>
      <c r="B75" s="33">
        <f>[1]Ноябрь!D75</f>
        <v>7479</v>
      </c>
      <c r="C75" s="34">
        <f>[1]Декабрь!D75</f>
        <v>7479</v>
      </c>
      <c r="D75" s="48">
        <v>7479</v>
      </c>
      <c r="E75" s="34">
        <f t="shared" si="1"/>
        <v>0</v>
      </c>
      <c r="F75" s="27"/>
      <c r="G75" s="49"/>
      <c r="H75" s="51"/>
    </row>
    <row r="76" spans="1:8" x14ac:dyDescent="0.25">
      <c r="A76" s="25">
        <v>91</v>
      </c>
      <c r="B76" s="33">
        <f>[1]Ноябрь!D76</f>
        <v>3743</v>
      </c>
      <c r="C76" s="34">
        <f>[1]Декабрь!D76</f>
        <v>3839</v>
      </c>
      <c r="D76" s="48">
        <v>3957</v>
      </c>
      <c r="E76" s="34">
        <f t="shared" si="1"/>
        <v>118</v>
      </c>
      <c r="F76" s="27"/>
      <c r="G76" s="49"/>
      <c r="H76" s="51"/>
    </row>
    <row r="77" spans="1:8" x14ac:dyDescent="0.25">
      <c r="A77" s="28">
        <v>92</v>
      </c>
      <c r="B77" s="33">
        <f>[1]Ноябрь!D77</f>
        <v>0</v>
      </c>
      <c r="C77" s="34">
        <f>[1]Декабрь!D77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[1]Ноябрь!D78</f>
        <v>0</v>
      </c>
      <c r="C78" s="34">
        <f>[1]Декабрь!D78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[1]Ноябрь!D79</f>
        <v>0</v>
      </c>
      <c r="C79" s="34">
        <f>[1]Декабрь!D79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[1]Ноябрь!D80</f>
        <v>0</v>
      </c>
      <c r="C80" s="34">
        <f>[1]Декабрь!D80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[1]Ноябрь!D81</f>
        <v>0</v>
      </c>
      <c r="C81" s="34">
        <f>[1]Декабрь!D81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[1]Ноябрь!D82</f>
        <v>2.5</v>
      </c>
      <c r="C82" s="34">
        <f>[1]Декабрь!D82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[1]Ноябрь!D83</f>
        <v>0</v>
      </c>
      <c r="C83" s="34">
        <f>[1]Декабрь!D83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[1]Ноябрь!D84</f>
        <v>5269</v>
      </c>
      <c r="C84" s="34">
        <f>[1]Декабрь!D84</f>
        <v>5281</v>
      </c>
      <c r="D84" s="48">
        <v>5281</v>
      </c>
      <c r="E84" s="34">
        <f t="shared" si="1"/>
        <v>0</v>
      </c>
      <c r="F84" s="27"/>
      <c r="G84" s="49"/>
      <c r="H84" s="51"/>
    </row>
    <row r="85" spans="1:8" x14ac:dyDescent="0.25">
      <c r="A85" s="28">
        <v>100</v>
      </c>
      <c r="B85" s="33">
        <f>[1]Ноябрь!D85</f>
        <v>0</v>
      </c>
      <c r="C85" s="34">
        <f>[1]Декабрь!D85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[1]Ноябрь!D86</f>
        <v>10815</v>
      </c>
      <c r="C86" s="34">
        <f>[1]Декабрь!D86</f>
        <v>10846</v>
      </c>
      <c r="D86" s="48">
        <v>10951</v>
      </c>
      <c r="E86" s="34">
        <f t="shared" si="1"/>
        <v>105</v>
      </c>
      <c r="F86" s="27"/>
      <c r="G86" s="49"/>
      <c r="H86" s="51"/>
    </row>
    <row r="87" spans="1:8" x14ac:dyDescent="0.25">
      <c r="A87" s="25">
        <v>103</v>
      </c>
      <c r="B87" s="33">
        <f>[1]Ноябрь!D87</f>
        <v>893</v>
      </c>
      <c r="C87" s="34">
        <f>[1]Декабрь!D87</f>
        <v>893</v>
      </c>
      <c r="D87" s="48">
        <v>894</v>
      </c>
      <c r="E87" s="34">
        <f t="shared" si="1"/>
        <v>1</v>
      </c>
      <c r="F87" s="27"/>
      <c r="G87" s="49"/>
      <c r="H87" s="51"/>
    </row>
    <row r="88" spans="1:8" x14ac:dyDescent="0.25">
      <c r="A88" s="25">
        <v>104</v>
      </c>
      <c r="B88" s="33">
        <f>[1]Ноябрь!D88</f>
        <v>79</v>
      </c>
      <c r="C88" s="34">
        <f>[1]Декабрь!D88</f>
        <v>79</v>
      </c>
      <c r="D88" s="48">
        <v>79</v>
      </c>
      <c r="E88" s="34">
        <f t="shared" si="1"/>
        <v>0</v>
      </c>
      <c r="F88" s="27"/>
      <c r="G88" s="49"/>
      <c r="H88" s="51"/>
    </row>
    <row r="89" spans="1:8" x14ac:dyDescent="0.25">
      <c r="A89" s="28">
        <v>105</v>
      </c>
      <c r="B89" s="33">
        <f>[1]Ноябрь!D89</f>
        <v>0</v>
      </c>
      <c r="C89" s="34">
        <f>[1]Декабрь!D89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[1]Ноябрь!D90</f>
        <v>0</v>
      </c>
      <c r="C90" s="34">
        <f>[1]Декабрь!D90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[1]Ноябрь!D91</f>
        <v>67</v>
      </c>
      <c r="C91" s="34">
        <f>[1]Декабрь!D91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[1]Ноябрь!D92</f>
        <v>3736</v>
      </c>
      <c r="C92" s="34">
        <f>[1]Декабрь!D92</f>
        <v>3736</v>
      </c>
      <c r="D92" s="48">
        <v>3737</v>
      </c>
      <c r="E92" s="34">
        <f t="shared" si="1"/>
        <v>1</v>
      </c>
      <c r="F92" s="27"/>
      <c r="G92" s="49"/>
      <c r="H92" s="51"/>
    </row>
    <row r="93" spans="1:8" x14ac:dyDescent="0.25">
      <c r="A93" s="25">
        <v>110</v>
      </c>
      <c r="B93" s="33">
        <f>[1]Ноябрь!D93</f>
        <v>582</v>
      </c>
      <c r="C93" s="34">
        <f>[1]Декабрь!D93</f>
        <v>582</v>
      </c>
      <c r="D93" s="48">
        <v>582</v>
      </c>
      <c r="E93" s="34">
        <f t="shared" si="1"/>
        <v>0</v>
      </c>
      <c r="F93" s="27"/>
      <c r="G93" s="49"/>
      <c r="H93" s="51"/>
    </row>
    <row r="94" spans="1:8" x14ac:dyDescent="0.25">
      <c r="A94" s="25">
        <v>111</v>
      </c>
      <c r="B94" s="33">
        <f>[1]Ноябрь!D94</f>
        <v>4275</v>
      </c>
      <c r="C94" s="34">
        <f>[1]Декабрь!D94</f>
        <v>4275</v>
      </c>
      <c r="D94" s="48">
        <v>4275</v>
      </c>
      <c r="E94" s="34">
        <f t="shared" si="1"/>
        <v>0</v>
      </c>
      <c r="F94" s="27"/>
      <c r="G94" s="49"/>
      <c r="H94" s="51"/>
    </row>
    <row r="95" spans="1:8" x14ac:dyDescent="0.25">
      <c r="A95" s="25">
        <v>112</v>
      </c>
      <c r="B95" s="33">
        <f>[1]Ноябрь!D95</f>
        <v>4703</v>
      </c>
      <c r="C95" s="34">
        <f>[1]Декабрь!D95</f>
        <v>4703</v>
      </c>
      <c r="D95" s="48">
        <v>4703</v>
      </c>
      <c r="E95" s="34">
        <f t="shared" si="1"/>
        <v>0</v>
      </c>
      <c r="F95" s="27"/>
      <c r="G95" s="49"/>
      <c r="H95" s="51"/>
    </row>
    <row r="96" spans="1:8" x14ac:dyDescent="0.25">
      <c r="A96" s="25">
        <v>113</v>
      </c>
      <c r="B96" s="33">
        <f>[1]Ноябрь!D96</f>
        <v>10362</v>
      </c>
      <c r="C96" s="34">
        <f>[1]Декабрь!D96</f>
        <v>10362</v>
      </c>
      <c r="D96" s="48">
        <v>10362</v>
      </c>
      <c r="E96" s="34">
        <f t="shared" si="1"/>
        <v>0</v>
      </c>
      <c r="F96" s="27"/>
      <c r="G96" s="49"/>
      <c r="H96" s="51"/>
    </row>
    <row r="97" spans="1:8" x14ac:dyDescent="0.25">
      <c r="A97" s="36">
        <v>114</v>
      </c>
      <c r="B97" s="33">
        <f>[1]Ноябрь!D97</f>
        <v>0</v>
      </c>
      <c r="C97" s="34">
        <f>[1]Декабрь!D97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[1]Ноябрь!D98</f>
        <v>734</v>
      </c>
      <c r="C98" s="34">
        <f>[1]Декабрь!D98</f>
        <v>734</v>
      </c>
      <c r="D98" s="48">
        <v>734</v>
      </c>
      <c r="E98" s="34">
        <f t="shared" si="1"/>
        <v>0</v>
      </c>
      <c r="F98" s="34"/>
      <c r="G98" s="50"/>
      <c r="H98" s="51"/>
    </row>
    <row r="99" spans="1:8" x14ac:dyDescent="0.25">
      <c r="A99" s="28">
        <v>116</v>
      </c>
      <c r="B99" s="33">
        <f>[1]Ноябрь!D99</f>
        <v>0</v>
      </c>
      <c r="C99" s="34">
        <f>[1]Декабрь!D99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[1]Ноябрь!D100</f>
        <v>83133</v>
      </c>
      <c r="C100" s="34">
        <f>[1]Декабрь!D100</f>
        <v>85649</v>
      </c>
      <c r="D100" s="48">
        <v>87273</v>
      </c>
      <c r="E100" s="34">
        <f t="shared" si="1"/>
        <v>1624</v>
      </c>
      <c r="F100" s="27"/>
      <c r="G100" s="49"/>
      <c r="H100" s="51"/>
    </row>
    <row r="101" spans="1:8" x14ac:dyDescent="0.25">
      <c r="A101" s="31">
        <v>118</v>
      </c>
      <c r="B101" s="33">
        <f>[1]Ноябрь!D101</f>
        <v>668</v>
      </c>
      <c r="C101" s="34">
        <f>[1]Декабрь!D101</f>
        <v>669</v>
      </c>
      <c r="D101" s="48">
        <v>670</v>
      </c>
      <c r="E101" s="34">
        <f t="shared" si="1"/>
        <v>1</v>
      </c>
      <c r="F101" s="34"/>
      <c r="G101" s="50"/>
      <c r="H101" s="51"/>
    </row>
    <row r="102" spans="1:8" x14ac:dyDescent="0.25">
      <c r="A102" s="129">
        <v>119</v>
      </c>
      <c r="B102" s="33">
        <f>[1]Ноябрь!D102</f>
        <v>6</v>
      </c>
      <c r="C102" s="34">
        <f>[1]Декабрь!D102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[1]Ноябрь!D103</f>
        <v>631</v>
      </c>
      <c r="C103" s="34">
        <f>[1]Декабрь!D103</f>
        <v>631</v>
      </c>
      <c r="D103" s="48">
        <v>631</v>
      </c>
      <c r="E103" s="34">
        <f t="shared" si="1"/>
        <v>0</v>
      </c>
      <c r="F103" s="27"/>
      <c r="G103" s="49"/>
      <c r="H103" s="51"/>
    </row>
    <row r="104" spans="1:8" x14ac:dyDescent="0.25">
      <c r="A104" s="25">
        <v>121</v>
      </c>
      <c r="B104" s="33">
        <f>[1]Ноябрь!D104</f>
        <v>38</v>
      </c>
      <c r="C104" s="34">
        <f>[1]Декабрь!D104</f>
        <v>38</v>
      </c>
      <c r="D104" s="48">
        <v>38</v>
      </c>
      <c r="E104" s="34">
        <f t="shared" si="1"/>
        <v>0</v>
      </c>
      <c r="F104" s="27"/>
      <c r="G104" s="49"/>
      <c r="H104" s="51"/>
    </row>
    <row r="105" spans="1:8" x14ac:dyDescent="0.25">
      <c r="A105" s="25">
        <v>122</v>
      </c>
      <c r="B105" s="33">
        <f>[1]Ноябрь!D105</f>
        <v>45</v>
      </c>
      <c r="C105" s="34">
        <f>[1]Декабрь!D105</f>
        <v>45</v>
      </c>
      <c r="D105" s="48">
        <v>45</v>
      </c>
      <c r="E105" s="34">
        <f t="shared" si="1"/>
        <v>0</v>
      </c>
      <c r="F105" s="27"/>
      <c r="G105" s="49"/>
      <c r="H105" s="51"/>
    </row>
    <row r="106" spans="1:8" x14ac:dyDescent="0.25">
      <c r="A106" s="25">
        <v>123.124</v>
      </c>
      <c r="B106" s="33">
        <f>[1]Ноябрь!D106</f>
        <v>9955</v>
      </c>
      <c r="C106" s="34">
        <f>[1]Декабрь!D106</f>
        <v>10462</v>
      </c>
      <c r="D106" s="48">
        <v>10966</v>
      </c>
      <c r="E106" s="34">
        <f t="shared" si="1"/>
        <v>504</v>
      </c>
      <c r="F106" s="27"/>
      <c r="G106" s="49"/>
      <c r="H106" s="51"/>
    </row>
    <row r="107" spans="1:8" x14ac:dyDescent="0.25">
      <c r="A107" s="28">
        <v>125</v>
      </c>
      <c r="B107" s="33">
        <f>[1]Ноябрь!D107</f>
        <v>0</v>
      </c>
      <c r="C107" s="34">
        <f>[1]Декабрь!D107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[1]Ноябрь!D108</f>
        <v>750</v>
      </c>
      <c r="C108" s="34">
        <f>[1]Декабрь!D108</f>
        <v>750</v>
      </c>
      <c r="D108" s="48">
        <v>750</v>
      </c>
      <c r="E108" s="34">
        <f t="shared" si="1"/>
        <v>0</v>
      </c>
      <c r="F108" s="27"/>
      <c r="G108" s="49"/>
      <c r="H108" s="51"/>
    </row>
    <row r="109" spans="1:8" x14ac:dyDescent="0.25">
      <c r="A109" s="31">
        <v>128</v>
      </c>
      <c r="B109" s="33">
        <f>[1]Ноябрь!D109</f>
        <v>166</v>
      </c>
      <c r="C109" s="34">
        <f>[1]Декабрь!D109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5">
      <c r="A110" s="31">
        <v>129</v>
      </c>
      <c r="B110" s="33">
        <f>[1]Ноябрь!D110</f>
        <v>3302</v>
      </c>
      <c r="C110" s="34">
        <f>[1]Декабрь!D110</f>
        <v>3302</v>
      </c>
      <c r="D110" s="48">
        <v>3302</v>
      </c>
      <c r="E110" s="34">
        <f t="shared" si="1"/>
        <v>0</v>
      </c>
      <c r="F110" s="34"/>
      <c r="G110" s="50"/>
      <c r="H110" s="51"/>
    </row>
    <row r="111" spans="1:8" x14ac:dyDescent="0.25">
      <c r="A111" s="25">
        <v>130</v>
      </c>
      <c r="B111" s="33">
        <f>[1]Ноябрь!D111</f>
        <v>484</v>
      </c>
      <c r="C111" s="34">
        <f>[1]Декабрь!D111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[1]Ноябрь!D112</f>
        <v>1746</v>
      </c>
      <c r="C112" s="34">
        <f>[1]Декабрь!D112</f>
        <v>1924</v>
      </c>
      <c r="D112" s="48">
        <v>2138</v>
      </c>
      <c r="E112" s="34">
        <f t="shared" si="1"/>
        <v>214</v>
      </c>
      <c r="F112" s="27"/>
      <c r="G112" s="49"/>
      <c r="H112" s="51" t="s">
        <v>63</v>
      </c>
    </row>
    <row r="113" spans="1:8" x14ac:dyDescent="0.25">
      <c r="A113" s="73">
        <v>132</v>
      </c>
      <c r="B113" s="33">
        <f>[1]Ноябрь!D113</f>
        <v>0</v>
      </c>
      <c r="C113" s="34">
        <f>[1]Декабрь!D113</f>
        <v>0</v>
      </c>
      <c r="D113" s="48"/>
      <c r="E113" s="34">
        <f t="shared" si="1"/>
        <v>0</v>
      </c>
      <c r="F113" s="27"/>
      <c r="G113" s="49"/>
      <c r="H113" s="51"/>
    </row>
    <row r="114" spans="1:8" x14ac:dyDescent="0.25">
      <c r="A114" s="36">
        <v>133.13399999999999</v>
      </c>
      <c r="B114" s="33">
        <f>[1]Ноябрь!D114</f>
        <v>0</v>
      </c>
      <c r="C114" s="34">
        <f>[1]Декабрь!D114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[1]Ноябрь!D115</f>
        <v>0</v>
      </c>
      <c r="C115" s="34">
        <f>[1]Декабрь!D115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[1]Ноябрь!D116</f>
        <v>0</v>
      </c>
      <c r="C116" s="34">
        <f>[1]Декабрь!D116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[1]Ноябрь!D117</f>
        <v>3769</v>
      </c>
      <c r="C117" s="34">
        <f>[1]Декабрь!D117</f>
        <v>3769</v>
      </c>
      <c r="D117" s="48">
        <v>3769</v>
      </c>
      <c r="E117" s="34">
        <f t="shared" si="1"/>
        <v>0</v>
      </c>
      <c r="F117" s="27"/>
      <c r="G117" s="49"/>
      <c r="H117" s="51"/>
    </row>
    <row r="118" spans="1:8" x14ac:dyDescent="0.25">
      <c r="A118" s="25">
        <v>139</v>
      </c>
      <c r="B118" s="33">
        <f>[1]Ноябрь!D118</f>
        <v>2356</v>
      </c>
      <c r="C118" s="34">
        <f>[1]Декабрь!D118</f>
        <v>2356</v>
      </c>
      <c r="D118" s="48">
        <v>2356</v>
      </c>
      <c r="E118" s="34">
        <f t="shared" si="1"/>
        <v>0</v>
      </c>
      <c r="F118" s="27"/>
      <c r="G118" s="49"/>
      <c r="H118" s="51"/>
    </row>
    <row r="119" spans="1:8" x14ac:dyDescent="0.25">
      <c r="A119" s="25">
        <v>140.14099999999999</v>
      </c>
      <c r="B119" s="33">
        <f>[1]Ноябрь!D119</f>
        <v>3109</v>
      </c>
      <c r="C119" s="34">
        <f>[1]Декабрь!D119</f>
        <v>3109</v>
      </c>
      <c r="D119" s="48">
        <v>3109</v>
      </c>
      <c r="E119" s="34">
        <f t="shared" si="1"/>
        <v>0</v>
      </c>
      <c r="F119" s="27"/>
      <c r="G119" s="49"/>
      <c r="H119" s="51"/>
    </row>
    <row r="120" spans="1:8" x14ac:dyDescent="0.25">
      <c r="A120" s="28">
        <v>142</v>
      </c>
      <c r="B120" s="33">
        <f>[1]Ноябрь!D120</f>
        <v>0</v>
      </c>
      <c r="C120" s="34">
        <f>[1]Декабрь!D120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[1]Ноябрь!D121</f>
        <v>0</v>
      </c>
      <c r="C121" s="34">
        <f>[1]Декабрь!D121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[1]Ноябрь!D122</f>
        <v>396</v>
      </c>
      <c r="C122" s="34">
        <f>[1]Декабрь!D122</f>
        <v>396</v>
      </c>
      <c r="D122" s="48">
        <v>417</v>
      </c>
      <c r="E122" s="34">
        <f t="shared" si="1"/>
        <v>21</v>
      </c>
      <c r="F122" s="27"/>
      <c r="G122" s="49"/>
      <c r="H122" s="51"/>
    </row>
    <row r="123" spans="1:8" x14ac:dyDescent="0.25">
      <c r="A123" s="25">
        <v>145</v>
      </c>
      <c r="B123" s="33">
        <f>[1]Ноябрь!D123</f>
        <v>0</v>
      </c>
      <c r="C123" s="34">
        <f>[1]Декабрь!D123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[1]Ноябрь!D124</f>
        <v>79057</v>
      </c>
      <c r="C124" s="34">
        <f>[1]Декабрь!D124</f>
        <v>79866</v>
      </c>
      <c r="D124" s="48">
        <v>80853</v>
      </c>
      <c r="E124" s="34">
        <f t="shared" si="1"/>
        <v>987</v>
      </c>
      <c r="F124" s="27"/>
      <c r="G124" s="49"/>
      <c r="H124" s="51"/>
    </row>
    <row r="125" spans="1:8" x14ac:dyDescent="0.25">
      <c r="A125" s="36">
        <v>148</v>
      </c>
      <c r="B125" s="33">
        <f>[1]Ноябрь!D125</f>
        <v>0</v>
      </c>
      <c r="C125" s="34">
        <f>[1]Декабрь!D125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[1]Ноябрь!D126</f>
        <v>558</v>
      </c>
      <c r="C126" s="34">
        <f>[1]Декабрь!D126</f>
        <v>558</v>
      </c>
      <c r="D126" s="48">
        <v>782</v>
      </c>
      <c r="E126" s="34">
        <f t="shared" si="1"/>
        <v>224</v>
      </c>
      <c r="F126" s="27"/>
      <c r="G126" s="49"/>
      <c r="H126" s="51"/>
    </row>
    <row r="127" spans="1:8" x14ac:dyDescent="0.25">
      <c r="A127" s="25">
        <v>150</v>
      </c>
      <c r="B127" s="33">
        <f>[1]Ноябрь!D127</f>
        <v>2713</v>
      </c>
      <c r="C127" s="34">
        <f>[1]Декабрь!D127</f>
        <v>2713</v>
      </c>
      <c r="D127" s="48">
        <v>2713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[1]Ноябрь!D128</f>
        <v>22158</v>
      </c>
      <c r="C128" s="34">
        <f>[1]Декабрь!D128</f>
        <v>22344</v>
      </c>
      <c r="D128" s="48">
        <v>22648</v>
      </c>
      <c r="E128" s="34">
        <f t="shared" si="1"/>
        <v>304</v>
      </c>
      <c r="F128" s="27"/>
      <c r="G128" s="49"/>
      <c r="H128" s="51"/>
    </row>
    <row r="129" spans="1:8" x14ac:dyDescent="0.25">
      <c r="A129" s="25">
        <v>152</v>
      </c>
      <c r="B129" s="33">
        <f>[1]Ноябрь!D129</f>
        <v>201</v>
      </c>
      <c r="C129" s="34">
        <f>[1]Декабрь!D129</f>
        <v>201</v>
      </c>
      <c r="D129" s="48">
        <v>202</v>
      </c>
      <c r="E129" s="34">
        <f t="shared" si="1"/>
        <v>1</v>
      </c>
      <c r="F129" s="27"/>
      <c r="G129" s="49"/>
      <c r="H129" s="51"/>
    </row>
    <row r="130" spans="1:8" x14ac:dyDescent="0.25">
      <c r="A130" s="28">
        <v>153</v>
      </c>
      <c r="B130" s="33">
        <f>[1]Ноябрь!D130</f>
        <v>0</v>
      </c>
      <c r="C130" s="34">
        <f>[1]Декабрь!D130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[1]Ноябрь!D131</f>
        <v>373</v>
      </c>
      <c r="C131" s="34">
        <f>[1]Декабрь!D131</f>
        <v>373</v>
      </c>
      <c r="D131" s="48">
        <v>373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[1]Ноябрь!D132</f>
        <v>0</v>
      </c>
      <c r="C132" s="34">
        <f>[1]Декабрь!D132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[1]Ноябрь!D133</f>
        <v>61144</v>
      </c>
      <c r="C133" s="34">
        <f>[1]Декабрь!D133</f>
        <v>63743</v>
      </c>
      <c r="D133" s="48">
        <v>66303</v>
      </c>
      <c r="E133" s="34">
        <f t="shared" si="2"/>
        <v>2560</v>
      </c>
      <c r="F133" s="27"/>
      <c r="G133" s="49"/>
      <c r="H133" s="51"/>
    </row>
    <row r="134" spans="1:8" x14ac:dyDescent="0.25">
      <c r="A134" s="25">
        <v>157.15799999999999</v>
      </c>
      <c r="B134" s="33">
        <f>[1]Ноябрь!D134</f>
        <v>4666</v>
      </c>
      <c r="C134" s="34">
        <f>[1]Декабрь!D134</f>
        <v>5501</v>
      </c>
      <c r="D134" s="48">
        <v>9044</v>
      </c>
      <c r="E134" s="34">
        <f t="shared" si="2"/>
        <v>3543</v>
      </c>
      <c r="F134" s="27"/>
      <c r="G134" s="49"/>
      <c r="H134" s="51"/>
    </row>
    <row r="135" spans="1:8" x14ac:dyDescent="0.25">
      <c r="A135" s="37">
        <v>159.16</v>
      </c>
      <c r="B135" s="33">
        <f>[1]Ноябрь!D135</f>
        <v>5180</v>
      </c>
      <c r="C135" s="34">
        <f>[1]Декабрь!D135</f>
        <v>5215</v>
      </c>
      <c r="D135" s="48">
        <v>5340</v>
      </c>
      <c r="E135" s="34">
        <f t="shared" si="2"/>
        <v>125</v>
      </c>
      <c r="F135" s="27"/>
      <c r="G135" s="49"/>
      <c r="H135" s="51"/>
    </row>
    <row r="136" spans="1:8" x14ac:dyDescent="0.25">
      <c r="A136" s="28">
        <v>161</v>
      </c>
      <c r="B136" s="33">
        <f>[1]Ноябрь!D136</f>
        <v>0</v>
      </c>
      <c r="C136" s="34">
        <f>[1]Декабрь!D136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[1]Ноябрь!D137</f>
        <v>0</v>
      </c>
      <c r="C137" s="34">
        <f>[1]Декабрь!D137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[1]Ноябрь!D138</f>
        <v>9702</v>
      </c>
      <c r="C138" s="34">
        <f>[1]Декабрь!D138</f>
        <v>10266</v>
      </c>
      <c r="D138" s="48">
        <v>10895</v>
      </c>
      <c r="E138" s="34">
        <f t="shared" si="2"/>
        <v>629</v>
      </c>
      <c r="F138" s="27"/>
      <c r="G138" s="49"/>
      <c r="H138" s="51" t="s">
        <v>62</v>
      </c>
    </row>
    <row r="139" spans="1:8" x14ac:dyDescent="0.25">
      <c r="A139" s="25">
        <v>164</v>
      </c>
      <c r="B139" s="33">
        <f>[1]Ноябрь!D139</f>
        <v>920</v>
      </c>
      <c r="C139" s="34">
        <f>[1]Декабрь!D139</f>
        <v>1893</v>
      </c>
      <c r="D139" s="48">
        <v>3247</v>
      </c>
      <c r="E139" s="34">
        <f t="shared" si="2"/>
        <v>1354</v>
      </c>
      <c r="F139" s="27"/>
      <c r="G139" s="49"/>
      <c r="H139" s="51"/>
    </row>
    <row r="140" spans="1:8" x14ac:dyDescent="0.25">
      <c r="A140" s="36">
        <v>165</v>
      </c>
      <c r="B140" s="33">
        <f>[1]Ноябрь!D140</f>
        <v>0</v>
      </c>
      <c r="C140" s="34">
        <f>[1]Декабрь!D140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[1]Ноябрь!D141</f>
        <v>3274</v>
      </c>
      <c r="C141" s="34">
        <f>[1]Декабрь!D141</f>
        <v>3274</v>
      </c>
      <c r="D141" s="48">
        <v>3274</v>
      </c>
      <c r="E141" s="34">
        <f t="shared" si="2"/>
        <v>0</v>
      </c>
      <c r="F141" s="34"/>
      <c r="G141" s="50"/>
      <c r="H141" s="51"/>
    </row>
    <row r="142" spans="1:8" x14ac:dyDescent="0.25">
      <c r="A142" s="25">
        <v>167.16800000000001</v>
      </c>
      <c r="B142" s="33">
        <f>[1]Ноябрь!D142</f>
        <v>5549</v>
      </c>
      <c r="C142" s="34">
        <f>[1]Декабрь!D142</f>
        <v>5549</v>
      </c>
      <c r="D142" s="48">
        <v>5549</v>
      </c>
      <c r="E142" s="34">
        <f t="shared" si="2"/>
        <v>0</v>
      </c>
      <c r="F142" s="27"/>
      <c r="G142" s="49"/>
      <c r="H142" s="51"/>
    </row>
    <row r="143" spans="1:8" x14ac:dyDescent="0.25">
      <c r="A143" s="36">
        <v>169</v>
      </c>
      <c r="B143" s="33">
        <f>[1]Ноябрь!D143</f>
        <v>0</v>
      </c>
      <c r="C143" s="34">
        <f>[1]Декабрь!D143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[1]Ноябрь!D144</f>
        <v>0</v>
      </c>
      <c r="C144" s="34">
        <f>[1]Декабрь!D144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[1]Ноябрь!D145</f>
        <v>3630</v>
      </c>
      <c r="C145" s="34">
        <f>[1]Декабрь!D145</f>
        <v>3714</v>
      </c>
      <c r="D145" s="48">
        <v>3714</v>
      </c>
      <c r="E145" s="34">
        <f t="shared" si="2"/>
        <v>0</v>
      </c>
      <c r="F145" s="27"/>
      <c r="G145" s="49"/>
      <c r="H145" s="51"/>
    </row>
    <row r="146" spans="1:8" x14ac:dyDescent="0.25">
      <c r="A146" s="25">
        <v>172</v>
      </c>
      <c r="B146" s="33">
        <f>[1]Ноябрь!D146</f>
        <v>374</v>
      </c>
      <c r="C146" s="34">
        <f>[1]Декабрь!D146</f>
        <v>374</v>
      </c>
      <c r="D146" s="48">
        <v>374</v>
      </c>
      <c r="E146" s="34">
        <f t="shared" si="2"/>
        <v>0</v>
      </c>
      <c r="F146" s="27"/>
      <c r="G146" s="49"/>
      <c r="H146" s="51"/>
    </row>
    <row r="147" spans="1:8" x14ac:dyDescent="0.25">
      <c r="A147" s="25">
        <v>173</v>
      </c>
      <c r="B147" s="33">
        <f>[1]Ноябрь!D147</f>
        <v>5340</v>
      </c>
      <c r="C147" s="34">
        <f>[1]Декабрь!D147</f>
        <v>5340</v>
      </c>
      <c r="D147" s="48">
        <v>5340</v>
      </c>
      <c r="E147" s="34">
        <f>D147-C147</f>
        <v>0</v>
      </c>
      <c r="F147" s="27"/>
      <c r="G147" s="49"/>
      <c r="H147" s="51"/>
    </row>
    <row r="148" spans="1:8" x14ac:dyDescent="0.25">
      <c r="A148" s="25">
        <v>174</v>
      </c>
      <c r="B148" s="33">
        <f>[1]Ноябрь!D148</f>
        <v>9703</v>
      </c>
      <c r="C148" s="34">
        <f>[1]Декабрь!D148</f>
        <v>9703</v>
      </c>
      <c r="D148" s="48">
        <v>9703</v>
      </c>
      <c r="E148" s="34">
        <f t="shared" si="2"/>
        <v>0</v>
      </c>
      <c r="F148" s="27"/>
      <c r="G148" s="49"/>
      <c r="H148" s="51"/>
    </row>
    <row r="149" spans="1:8" x14ac:dyDescent="0.25">
      <c r="A149" s="36">
        <v>175</v>
      </c>
      <c r="B149" s="33">
        <f>[1]Ноябрь!D149</f>
        <v>0</v>
      </c>
      <c r="C149" s="34">
        <f>[1]Декабрь!D149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[1]Ноябрь!D150</f>
        <v>0</v>
      </c>
      <c r="C150" s="34">
        <f>[1]Декабрь!D150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[1]Ноябрь!D151</f>
        <v>5763</v>
      </c>
      <c r="C151" s="34">
        <f>[1]Декабрь!D151</f>
        <v>5770</v>
      </c>
      <c r="D151" s="48">
        <v>5770</v>
      </c>
      <c r="E151" s="34">
        <f t="shared" si="2"/>
        <v>0</v>
      </c>
      <c r="F151" s="27"/>
      <c r="G151" s="49"/>
      <c r="H151" s="51"/>
    </row>
    <row r="152" spans="1:8" x14ac:dyDescent="0.25">
      <c r="A152" s="28">
        <v>179</v>
      </c>
      <c r="B152" s="33">
        <f>[1]Ноябрь!D152</f>
        <v>0</v>
      </c>
      <c r="C152" s="34">
        <f>[1]Декабрь!D152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[1]Ноябрь!D153</f>
        <v>1578</v>
      </c>
      <c r="C153" s="34">
        <f>[1]Декабрь!D153</f>
        <v>1578</v>
      </c>
      <c r="D153" s="48">
        <v>1578</v>
      </c>
      <c r="E153" s="34">
        <f t="shared" si="2"/>
        <v>0</v>
      </c>
      <c r="F153" s="27"/>
      <c r="G153" s="49"/>
      <c r="H153" s="51"/>
    </row>
    <row r="154" spans="1:8" x14ac:dyDescent="0.25">
      <c r="A154" s="31">
        <v>182</v>
      </c>
      <c r="B154" s="33">
        <f>[1]Ноябрь!D154</f>
        <v>102</v>
      </c>
      <c r="C154" s="34">
        <f>[1]Декабрь!D154</f>
        <v>102</v>
      </c>
      <c r="D154" s="48">
        <v>102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[1]Ноябрь!D155</f>
        <v>0</v>
      </c>
      <c r="C155" s="34">
        <f>[1]Декабрь!D155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[1]Ноябрь!D156</f>
        <v>911</v>
      </c>
      <c r="C156" s="34">
        <f>[1]Декабрь!D156</f>
        <v>939</v>
      </c>
      <c r="D156" s="48">
        <v>939</v>
      </c>
      <c r="E156" s="34">
        <f t="shared" si="2"/>
        <v>0</v>
      </c>
      <c r="F156" s="34"/>
      <c r="G156" s="50"/>
      <c r="H156" s="51"/>
    </row>
    <row r="157" spans="1:8" x14ac:dyDescent="0.25">
      <c r="A157" s="130">
        <v>186</v>
      </c>
      <c r="B157" s="33">
        <f>[1]Ноябрь!D157</f>
        <v>0</v>
      </c>
      <c r="C157" s="34">
        <f>[1]Декабрь!D157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[1]Ноябрь!D158</f>
        <v>361</v>
      </c>
      <c r="C158" s="34">
        <f>[1]Декабрь!D158</f>
        <v>361</v>
      </c>
      <c r="D158" s="48">
        <v>361</v>
      </c>
      <c r="E158" s="34">
        <f t="shared" si="2"/>
        <v>0</v>
      </c>
      <c r="F158" s="34"/>
      <c r="G158" s="50"/>
      <c r="H158" s="51"/>
    </row>
    <row r="159" spans="1:8" x14ac:dyDescent="0.25">
      <c r="A159" s="126">
        <v>188</v>
      </c>
      <c r="B159" s="33">
        <f>[1]Ноябрь!D159</f>
        <v>7854</v>
      </c>
      <c r="C159" s="34">
        <f>[1]Декабрь!D159</f>
        <v>7854</v>
      </c>
      <c r="D159" s="48">
        <v>7854</v>
      </c>
      <c r="E159" s="34">
        <f>D159-C159</f>
        <v>0</v>
      </c>
      <c r="F159" s="34"/>
      <c r="G159" s="50"/>
      <c r="H159" s="51"/>
    </row>
    <row r="160" spans="1:8" x14ac:dyDescent="0.25">
      <c r="A160" s="28">
        <v>189</v>
      </c>
      <c r="B160" s="33">
        <f>[1]Ноябрь!D160</f>
        <v>0</v>
      </c>
      <c r="C160" s="34">
        <f>[1]Декабрь!D160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[1]Ноябрь!D161</f>
        <v>417</v>
      </c>
      <c r="C161" s="34">
        <f>[1]Декабрь!D161</f>
        <v>417</v>
      </c>
      <c r="D161" s="48">
        <v>417</v>
      </c>
      <c r="E161" s="34">
        <f t="shared" si="2"/>
        <v>0</v>
      </c>
      <c r="F161" s="34"/>
      <c r="G161" s="50"/>
      <c r="H161" s="51"/>
    </row>
    <row r="162" spans="1:8" x14ac:dyDescent="0.25">
      <c r="A162" s="25">
        <v>191</v>
      </c>
      <c r="B162" s="33">
        <f>[1]Ноябрь!D162</f>
        <v>188</v>
      </c>
      <c r="C162" s="34">
        <f>[1]Декабрь!D162</f>
        <v>188</v>
      </c>
      <c r="D162" s="48">
        <v>188</v>
      </c>
      <c r="E162" s="34">
        <f t="shared" si="2"/>
        <v>0</v>
      </c>
      <c r="F162" s="34"/>
      <c r="G162" s="50"/>
      <c r="H162" s="51"/>
    </row>
    <row r="163" spans="1:8" x14ac:dyDescent="0.25">
      <c r="A163" s="36">
        <v>192</v>
      </c>
      <c r="B163" s="33">
        <f>[1]Ноябрь!D163</f>
        <v>0</v>
      </c>
      <c r="C163" s="34">
        <f>[1]Декабрь!D163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[1]Ноябрь!D164</f>
        <v>849</v>
      </c>
      <c r="C164" s="34">
        <f>[1]Декабрь!D164</f>
        <v>849</v>
      </c>
      <c r="D164" s="48">
        <v>849</v>
      </c>
      <c r="E164" s="34">
        <f t="shared" si="2"/>
        <v>0</v>
      </c>
      <c r="F164" s="27"/>
      <c r="G164" s="49"/>
      <c r="H164" s="51"/>
    </row>
    <row r="165" spans="1:8" x14ac:dyDescent="0.25">
      <c r="A165" s="25">
        <v>194</v>
      </c>
      <c r="B165" s="33">
        <f>[1]Ноябрь!D165</f>
        <v>912</v>
      </c>
      <c r="C165" s="34">
        <f>[1]Декабрь!D165</f>
        <v>912</v>
      </c>
      <c r="D165" s="48">
        <v>912</v>
      </c>
      <c r="E165" s="34">
        <f t="shared" si="2"/>
        <v>0</v>
      </c>
      <c r="F165" s="27"/>
      <c r="G165" s="49"/>
      <c r="H165" s="51"/>
    </row>
    <row r="166" spans="1:8" x14ac:dyDescent="0.25">
      <c r="A166" s="25">
        <v>195</v>
      </c>
      <c r="B166" s="33">
        <f>[1]Ноябрь!D166</f>
        <v>290</v>
      </c>
      <c r="C166" s="34">
        <f>[1]Декабрь!D166</f>
        <v>290</v>
      </c>
      <c r="D166" s="48">
        <v>290</v>
      </c>
      <c r="E166" s="34">
        <f t="shared" si="2"/>
        <v>0</v>
      </c>
      <c r="F166" s="27"/>
      <c r="G166" s="49"/>
      <c r="H166" s="51"/>
    </row>
    <row r="167" spans="1:8" x14ac:dyDescent="0.25">
      <c r="A167" s="25">
        <v>196</v>
      </c>
      <c r="B167" s="33">
        <f>[1]Ноябрь!D167</f>
        <v>10023</v>
      </c>
      <c r="C167" s="34">
        <f>[1]Декабрь!D167</f>
        <v>11298</v>
      </c>
      <c r="D167" s="48">
        <v>12506</v>
      </c>
      <c r="E167" s="34">
        <f t="shared" si="2"/>
        <v>1208</v>
      </c>
      <c r="F167" s="27"/>
      <c r="G167" s="49"/>
      <c r="H167" s="51"/>
    </row>
    <row r="168" spans="1:8" x14ac:dyDescent="0.25">
      <c r="A168" s="28">
        <v>197</v>
      </c>
      <c r="B168" s="33">
        <f>[1]Ноябрь!D168</f>
        <v>0</v>
      </c>
      <c r="C168" s="34">
        <f>[1]Декабрь!D168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[1]Ноябрь!D169</f>
        <v>2198</v>
      </c>
      <c r="C169" s="34">
        <f>[1]Декабрь!D169</f>
        <v>2198</v>
      </c>
      <c r="D169" s="48">
        <v>2199</v>
      </c>
      <c r="E169" s="34">
        <f t="shared" si="2"/>
        <v>1</v>
      </c>
      <c r="F169" s="27"/>
      <c r="G169" s="49"/>
      <c r="H169" s="51"/>
    </row>
    <row r="170" spans="1:8" x14ac:dyDescent="0.25">
      <c r="A170" s="25">
        <v>199</v>
      </c>
      <c r="B170" s="33">
        <f>[1]Ноябрь!D170</f>
        <v>24807</v>
      </c>
      <c r="C170" s="34">
        <f>[1]Декабрь!D170</f>
        <v>25053</v>
      </c>
      <c r="D170" s="48">
        <v>25357</v>
      </c>
      <c r="E170" s="34">
        <f t="shared" si="2"/>
        <v>304</v>
      </c>
      <c r="F170" s="27"/>
      <c r="G170" s="49"/>
      <c r="H170" s="51"/>
    </row>
    <row r="171" spans="1:8" x14ac:dyDescent="0.25">
      <c r="A171" s="25">
        <v>200</v>
      </c>
      <c r="B171" s="33">
        <f>[1]Ноябрь!D171</f>
        <v>75855</v>
      </c>
      <c r="C171" s="34">
        <f>[1]Декабрь!D171</f>
        <v>78615</v>
      </c>
      <c r="D171" s="48">
        <v>81292</v>
      </c>
      <c r="E171" s="34">
        <f t="shared" si="2"/>
        <v>2677</v>
      </c>
      <c r="F171" s="27"/>
      <c r="G171" s="49"/>
      <c r="H171" s="51"/>
    </row>
    <row r="172" spans="1:8" x14ac:dyDescent="0.25">
      <c r="A172" s="28">
        <v>201</v>
      </c>
      <c r="B172" s="33">
        <f>[1]Ноябрь!D172</f>
        <v>0</v>
      </c>
      <c r="C172" s="34">
        <f>[1]Декабрь!D172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[1]Ноябрь!D173</f>
        <v>0</v>
      </c>
      <c r="C173" s="34">
        <f>[1]Декабрь!D173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[1]Ноябрь!D174</f>
        <v>0</v>
      </c>
      <c r="C174" s="34">
        <f>[1]Декабрь!D174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[1]Ноябрь!D175</f>
        <v>0</v>
      </c>
      <c r="C175" s="34">
        <f>[1]Декабрь!D175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[1]Ноябрь!D176</f>
        <v>0</v>
      </c>
      <c r="C176" s="34">
        <f>[1]Декабрь!D176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[1]Ноябрь!D177</f>
        <v>0</v>
      </c>
      <c r="C177" s="34">
        <f>[1]Декабрь!D177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[1]Ноябрь!D178</f>
        <v>0</v>
      </c>
      <c r="C178" s="34">
        <f>[1]Декабрь!D178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[1]Ноябрь!D179</f>
        <v>2268</v>
      </c>
      <c r="C179" s="34">
        <f>[1]Декабрь!D179</f>
        <v>2268</v>
      </c>
      <c r="D179" s="48">
        <v>2268</v>
      </c>
      <c r="E179" s="34">
        <f t="shared" si="2"/>
        <v>0</v>
      </c>
      <c r="F179" s="34"/>
      <c r="G179" s="50"/>
      <c r="H179" s="51"/>
    </row>
    <row r="180" spans="1:8" x14ac:dyDescent="0.25">
      <c r="A180" s="28">
        <v>218</v>
      </c>
      <c r="B180" s="33">
        <f>[1]Ноябрь!D180</f>
        <v>0</v>
      </c>
      <c r="C180" s="34">
        <f>[1]Декабрь!D180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[1]Ноябрь!D181</f>
        <v>0</v>
      </c>
      <c r="C181" s="34">
        <f>[1]Декабрь!D181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[1]Ноябрь!D182</f>
        <v>0</v>
      </c>
      <c r="C182" s="34">
        <f>[1]Декабрь!D182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[1]Ноябрь!D183</f>
        <v>0</v>
      </c>
      <c r="C183" s="34">
        <f>[1]Декабрь!D183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[1]Ноябрь!D184</f>
        <v>0</v>
      </c>
      <c r="C184" s="34">
        <f>[1]Декабрь!D184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[1]Ноябрь!D185</f>
        <v>0</v>
      </c>
      <c r="C185" s="34">
        <f>[1]Декабрь!D185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[1]Ноябрь!D186</f>
        <v>0</v>
      </c>
      <c r="C186" s="34">
        <f>[1]Декабрь!D186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[1]Ноябрь!D187</f>
        <v>0</v>
      </c>
      <c r="C187" s="34">
        <f>[1]Декабрь!D187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[1]Ноябрь!D188</f>
        <v>0</v>
      </c>
      <c r="C188" s="34">
        <f>[1]Декабрь!D188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[1]Ноябрь!D189</f>
        <v>0</v>
      </c>
      <c r="C189" s="34">
        <f>[1]Декабрь!D189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[1]Ноябрь!D190</f>
        <v>0</v>
      </c>
      <c r="C190" s="34">
        <f>[1]Декабрь!D190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[1]Ноябрь!D191</f>
        <v>0</v>
      </c>
      <c r="C191" s="34">
        <f>[1]Декабрь!D191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[1]Ноябрь!D192</f>
        <v>0</v>
      </c>
      <c r="C192" s="34">
        <f>[1]Декабрь!D192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[1]Ноябрь!D193</f>
        <v>0</v>
      </c>
      <c r="C193" s="34">
        <f>[1]Декабрь!D193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[1]Ноябрь!D194</f>
        <v>0</v>
      </c>
      <c r="C194" s="34">
        <f>[1]Декабрь!D194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[1]Ноябрь!D195</f>
        <v>0</v>
      </c>
      <c r="C195" s="34">
        <f>[1]Декабрь!D195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[1]Ноябрь!D196</f>
        <v>0</v>
      </c>
      <c r="C196" s="34">
        <f>[1]Декабрь!D196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[1]Ноябрь!D197</f>
        <v>0</v>
      </c>
      <c r="C197" s="34">
        <f>[1]Декабрь!D197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[1]Ноябрь!D198</f>
        <v>0</v>
      </c>
      <c r="C198" s="34">
        <f>[1]Декабрь!D198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[1]Ноябрь!D199</f>
        <v>0</v>
      </c>
      <c r="C199" s="34">
        <f>[1]Декабрь!D199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[1]Ноябрь!D200</f>
        <v>0</v>
      </c>
      <c r="C200" s="34">
        <f>[1]Декабрь!D200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[1]Ноябрь!D201</f>
        <v>0</v>
      </c>
      <c r="C201" s="34">
        <f>[1]Декабрь!D201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[1]Ноябрь!D202</f>
        <v>0</v>
      </c>
      <c r="C202" s="34">
        <f>[1]Декабрь!D202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[1]Ноябрь!D203</f>
        <v>0</v>
      </c>
      <c r="C203" s="34">
        <f>[1]Декабрь!D203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[1]Ноябрь!D204</f>
        <v>0</v>
      </c>
      <c r="C204" s="34">
        <f>[1]Декабрь!D204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[1]Ноябрь!D205</f>
        <v>0</v>
      </c>
      <c r="C205" s="34">
        <f>[1]Декабрь!D205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[1]Ноябрь!D206</f>
        <v>0</v>
      </c>
      <c r="C206" s="34">
        <f>[1]Декабрь!D206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[1]Ноябрь!D207</f>
        <v>0</v>
      </c>
      <c r="C207" s="34">
        <f>[1]Декабрь!D207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[1]Ноябрь!D208</f>
        <v>0</v>
      </c>
      <c r="C208" s="34">
        <f>[1]Декабрь!D208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[1]Ноябрь!D209</f>
        <v>0</v>
      </c>
      <c r="C209" s="34">
        <f>[1]Декабрь!D209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[1]Ноябрь!D210</f>
        <v>0</v>
      </c>
      <c r="C210" s="34">
        <f>[1]Декабрь!D210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[1]Ноябрь!D211</f>
        <v>0</v>
      </c>
      <c r="C211" s="34">
        <f>[1]Декабрь!D211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[1]Ноябрь!D212</f>
        <v>0</v>
      </c>
      <c r="C212" s="34">
        <f>[1]Декабрь!D212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[1]Ноябрь!D213</f>
        <v>0</v>
      </c>
      <c r="C213" s="34">
        <f>[1]Декабрь!D213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[1]Ноябрь!D214</f>
        <v>0</v>
      </c>
      <c r="C214" s="34">
        <f>[1]Декабрь!D214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[1]Ноябрь!D215</f>
        <v>0</v>
      </c>
      <c r="C215" s="34">
        <f>[1]Декабрь!D215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[1]Ноябрь!D216</f>
        <v>0</v>
      </c>
      <c r="C216" s="34">
        <f>[1]Декабрь!D216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[1]Ноябрь!D217</f>
        <v>0</v>
      </c>
      <c r="C217" s="34">
        <f>[1]Декабрь!D217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[1]Ноябрь!D218</f>
        <v>0</v>
      </c>
      <c r="C218" s="34">
        <f>[1]Декабрь!D218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[1]Ноябрь!D219</f>
        <v>0</v>
      </c>
      <c r="C219" s="34">
        <f>[1]Декабрь!D219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[1]Ноябрь!D220</f>
        <v>0</v>
      </c>
      <c r="C220" s="56">
        <f>[1]Декабрь!D220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[1]Ноябрь!D221</f>
        <v>0</v>
      </c>
      <c r="C221" s="56">
        <f>[1]Декабрь!D221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[1]Ноябрь!D222</f>
        <v>0</v>
      </c>
      <c r="C222" s="56">
        <f>[1]Декабрь!D222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[1]Ноябрь!D223</f>
        <v>0</v>
      </c>
      <c r="C223" s="56">
        <f>[1]Декабрь!D223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[1]Ноябрь!D224</f>
        <v>0</v>
      </c>
      <c r="C224" s="56">
        <f>[1]Декабрь!D224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[1]Ноябрь!D225</f>
        <v>0</v>
      </c>
      <c r="C225" s="56">
        <f>[1]Декабрь!D225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[1]Ноябрь!D226</f>
        <v>0</v>
      </c>
      <c r="C226" s="56">
        <f>[1]Декабрь!D226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[1]Ноябрь!D227</f>
        <v>0</v>
      </c>
      <c r="C227" s="56">
        <f>[1]Декабрь!D227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[1]Ноябрь!D228</f>
        <v>0</v>
      </c>
      <c r="C228" s="56">
        <f>[1]Декабрь!D228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[1]Ноябрь!D229</f>
        <v>0</v>
      </c>
      <c r="C229" s="56">
        <f>[1]Декабрь!D229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[1]Ноябрь!D230</f>
        <v>0</v>
      </c>
      <c r="C230" s="56">
        <f>[1]Декабрь!D230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[1]Ноябрь!D231</f>
        <v>0</v>
      </c>
      <c r="C231" s="56">
        <f>[1]Декабрь!D231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[1]Ноябрь!D232</f>
        <v>0</v>
      </c>
      <c r="C232" s="56">
        <f>[1]Декабрь!D232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[1]Ноябрь!D233</f>
        <v>0</v>
      </c>
      <c r="C233" s="56">
        <f>[1]Декабрь!D233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[1]Ноябрь!D234</f>
        <v>0</v>
      </c>
      <c r="C234" s="56">
        <f>[1]Декабрь!D234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[1]Ноябрь!D235</f>
        <v>0</v>
      </c>
      <c r="C235" s="56">
        <f>[1]Декабрь!D235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[1]Ноябрь!D236</f>
        <v>0</v>
      </c>
      <c r="C236" s="56">
        <f>[1]Декабрь!D236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[1]Ноябрь!D237</f>
        <v>0</v>
      </c>
      <c r="C237" s="56">
        <f>[1]Декабрь!D237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[1]Ноябрь!D238</f>
        <v>0</v>
      </c>
      <c r="C238" s="56">
        <f>[1]Декабрь!D238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[1]Ноябрь!D239</f>
        <v>0</v>
      </c>
      <c r="C239" s="56">
        <f>[1]Декабрь!D239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[1]Ноябрь!D240</f>
        <v>0</v>
      </c>
      <c r="C240" s="56">
        <f>[1]Декабрь!D240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[1]Ноябрь!D241</f>
        <v>0</v>
      </c>
      <c r="C241" s="56">
        <f>[1]Декабрь!D241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[1]Ноябрь!D242</f>
        <v>0</v>
      </c>
      <c r="C242" s="56">
        <f>[1]Декабрь!D242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[1]Ноябрь!D243</f>
        <v>0</v>
      </c>
      <c r="C243" s="56">
        <f>[1]Декабрь!D243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[1]Ноябрь!D244</f>
        <v>0</v>
      </c>
      <c r="C244" s="56">
        <f>[1]Декабрь!D244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[1]Ноябрь!D245</f>
        <v>0</v>
      </c>
      <c r="C245" s="60">
        <f>[1]Декабрь!D245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[1]Ноябрь!D246</f>
        <v>0</v>
      </c>
      <c r="C246" s="60">
        <f>[1]Декабрь!D246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[1]Ноябрь!D247</f>
        <v>0</v>
      </c>
      <c r="C247" s="41">
        <f>[1]Декабрь!D247</f>
        <v>0</v>
      </c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[1]Ноябрь!D248</f>
        <v>18976</v>
      </c>
      <c r="C248" s="44">
        <f>[1]Декабрь!D248</f>
        <v>18976</v>
      </c>
      <c r="D248" s="64">
        <v>18976</v>
      </c>
      <c r="E248" s="44">
        <f t="shared" si="3"/>
        <v>0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40</v>
      </c>
      <c r="C256" s="125" t="s">
        <v>57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[1]Декабрь!$C$258</f>
        <v>6553.1</v>
      </c>
      <c r="C258" s="122">
        <v>6889.5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524248</v>
      </c>
      <c r="C259" s="112">
        <f>C258*80</f>
        <v>551160</v>
      </c>
      <c r="D259" s="109">
        <f>C259-B259</f>
        <v>26912</v>
      </c>
      <c r="E259" s="9">
        <f>SUM(E196:E246)</f>
        <v>0</v>
      </c>
      <c r="F259" s="148"/>
      <c r="G259" s="149"/>
      <c r="H259" s="10">
        <f>D259-E259-D261</f>
        <v>26738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[1]Декабрь!$C$261</f>
        <v>5430</v>
      </c>
      <c r="C261" s="123">
        <v>5604</v>
      </c>
      <c r="D261" s="119">
        <f>C261-B261</f>
        <v>174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[1]Декабрь!$C$263</f>
        <v>11719.5</v>
      </c>
      <c r="C263" s="122">
        <v>12027.4</v>
      </c>
      <c r="D263" s="118"/>
      <c r="E263" s="83"/>
      <c r="F263" s="87">
        <v>11</v>
      </c>
      <c r="G263" s="136">
        <v>14</v>
      </c>
      <c r="H263" s="85"/>
    </row>
    <row r="264" spans="1:8" ht="15.75" thickBot="1" x14ac:dyDescent="0.3">
      <c r="A264" s="106"/>
      <c r="B264" s="115">
        <f>B263*60</f>
        <v>703170</v>
      </c>
      <c r="C264" s="115">
        <f>C263*60</f>
        <v>721644</v>
      </c>
      <c r="D264" s="109">
        <f>C264-B264</f>
        <v>18474</v>
      </c>
      <c r="E264" s="84">
        <f>SUM(E2:E53,E55:E63,E167:E171,E179,E247)</f>
        <v>14029</v>
      </c>
      <c r="F264" s="152">
        <f>F263*0.25*G263*30</f>
        <v>1155</v>
      </c>
      <c r="G264" s="153"/>
      <c r="H264" s="86">
        <f>D264-E264-F264</f>
        <v>3290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[1]Декабрь!$C$266</f>
        <v>34319</v>
      </c>
      <c r="C266" s="122">
        <v>35035.4</v>
      </c>
      <c r="D266" s="118"/>
      <c r="E266" s="83"/>
      <c r="F266" s="87">
        <v>15</v>
      </c>
      <c r="G266" s="136">
        <v>14</v>
      </c>
      <c r="H266" s="85"/>
    </row>
    <row r="267" spans="1:8" ht="15.75" thickBot="1" x14ac:dyDescent="0.3">
      <c r="A267" s="106"/>
      <c r="B267" s="115">
        <f>B266*30</f>
        <v>1029570</v>
      </c>
      <c r="C267" s="115">
        <f>C266*30</f>
        <v>1051062</v>
      </c>
      <c r="D267" s="109">
        <f>C267-B267</f>
        <v>21492</v>
      </c>
      <c r="E267" s="84">
        <f>SUM(E54,E64:E166,E248)</f>
        <v>14323</v>
      </c>
      <c r="F267" s="152">
        <f>F266*0.25*G266*30</f>
        <v>1575</v>
      </c>
      <c r="G267" s="153"/>
      <c r="H267" s="86">
        <f>D267-E267-F267</f>
        <v>5594</v>
      </c>
    </row>
    <row r="268" spans="1:8" ht="15.75" thickBot="1" x14ac:dyDescent="0.3">
      <c r="A268" s="11"/>
      <c r="B268" s="116"/>
      <c r="C268" s="116"/>
      <c r="D268" s="119">
        <f>D259+D264+D267</f>
        <v>66878</v>
      </c>
      <c r="E268" s="14">
        <f>E259+E264+E267</f>
        <v>28352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/>
      <c r="F270" s="6"/>
      <c r="G270" s="6"/>
      <c r="H270" s="6"/>
    </row>
    <row r="271" spans="1:8" x14ac:dyDescent="0.25">
      <c r="A271" s="107" t="s">
        <v>14</v>
      </c>
      <c r="B271" s="117">
        <f>[1]Декабрь!$C$271</f>
        <v>3199.15</v>
      </c>
      <c r="C271" s="124">
        <v>3272.91</v>
      </c>
      <c r="D271" s="120"/>
      <c r="E271" s="1"/>
      <c r="F271" s="1"/>
      <c r="G271" s="1"/>
      <c r="H271" s="1"/>
    </row>
    <row r="272" spans="1:8" ht="15.75" thickBot="1" x14ac:dyDescent="0.3">
      <c r="A272" s="108"/>
      <c r="B272" s="115">
        <f>B271*800</f>
        <v>2559320</v>
      </c>
      <c r="C272" s="115">
        <f>C271*800</f>
        <v>2618328</v>
      </c>
      <c r="D272" s="121">
        <f>C272-B272</f>
        <v>59008</v>
      </c>
      <c r="E272" s="17"/>
      <c r="F272" s="1"/>
      <c r="G272" s="1"/>
      <c r="H272" s="1"/>
    </row>
  </sheetData>
  <sheetProtection password="CF36" sheet="1" objects="1" scenarios="1"/>
  <mergeCells count="11">
    <mergeCell ref="F257:G257"/>
    <mergeCell ref="A250:B250"/>
    <mergeCell ref="A251:B251"/>
    <mergeCell ref="A252:B252"/>
    <mergeCell ref="A253:B253"/>
    <mergeCell ref="F256:G256"/>
    <mergeCell ref="F258:G258"/>
    <mergeCell ref="F259:G259"/>
    <mergeCell ref="F261:G261"/>
    <mergeCell ref="F264:G264"/>
    <mergeCell ref="F267:G2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pane ySplit="1" topLeftCell="A2" activePane="bottomLeft" state="frozen"/>
      <selection activeCell="G1" sqref="G1"/>
      <selection pane="bottomLeft" activeCell="D259" sqref="D259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40</v>
      </c>
      <c r="C1" s="2" t="s">
        <v>57</v>
      </c>
      <c r="D1" s="93" t="s">
        <v>58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Январь!C2</f>
        <v>0</v>
      </c>
      <c r="C2" s="23">
        <f>Январь!D2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Январь!C3</f>
        <v>217</v>
      </c>
      <c r="C3" s="27">
        <f>Январь!D3</f>
        <v>217</v>
      </c>
      <c r="D3" s="48">
        <v>217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Январь!C4</f>
        <v>0</v>
      </c>
      <c r="C4" s="27">
        <f>Январь!D4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Январь!C5</f>
        <v>42181</v>
      </c>
      <c r="C5" s="27">
        <f>Январь!D5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Январь!C6</f>
        <v>15414</v>
      </c>
      <c r="C6" s="27">
        <f>Январь!D6</f>
        <v>17882</v>
      </c>
      <c r="D6" s="48">
        <v>19871</v>
      </c>
      <c r="E6" s="34">
        <f t="shared" si="0"/>
        <v>1989</v>
      </c>
      <c r="F6" s="27"/>
      <c r="G6" s="49"/>
      <c r="H6" s="51"/>
    </row>
    <row r="7" spans="1:8" x14ac:dyDescent="0.2">
      <c r="A7" s="31">
        <v>7.8</v>
      </c>
      <c r="B7" s="26">
        <f>Январь!C7</f>
        <v>61426</v>
      </c>
      <c r="C7" s="27">
        <f>Январь!D7</f>
        <v>62756</v>
      </c>
      <c r="D7" s="48">
        <v>63982</v>
      </c>
      <c r="E7" s="34">
        <f t="shared" si="0"/>
        <v>1226</v>
      </c>
      <c r="F7" s="27"/>
      <c r="G7" s="49"/>
      <c r="H7" s="51"/>
    </row>
    <row r="8" spans="1:8" x14ac:dyDescent="0.2">
      <c r="A8" s="32">
        <v>9.1</v>
      </c>
      <c r="B8" s="26">
        <f>Январь!C8</f>
        <v>10567</v>
      </c>
      <c r="C8" s="27">
        <f>Январь!D8</f>
        <v>11076</v>
      </c>
      <c r="D8" s="48">
        <v>11608</v>
      </c>
      <c r="E8" s="34">
        <f t="shared" si="0"/>
        <v>532</v>
      </c>
      <c r="F8" s="27"/>
      <c r="G8" s="49"/>
      <c r="H8" s="51"/>
    </row>
    <row r="9" spans="1:8" x14ac:dyDescent="0.2">
      <c r="A9" s="126">
        <v>11</v>
      </c>
      <c r="B9" s="33">
        <f>Январь!C9</f>
        <v>0</v>
      </c>
      <c r="C9" s="34">
        <f>Январь!D9</f>
        <v>0</v>
      </c>
      <c r="D9" s="48"/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Январь!C10</f>
        <v>30805</v>
      </c>
      <c r="C10" s="34">
        <f>Январь!D10</f>
        <v>31826</v>
      </c>
      <c r="D10" s="48">
        <v>32731</v>
      </c>
      <c r="E10" s="34">
        <f t="shared" si="0"/>
        <v>905</v>
      </c>
      <c r="F10" s="34"/>
      <c r="G10" s="50"/>
      <c r="H10" s="51"/>
    </row>
    <row r="11" spans="1:8" x14ac:dyDescent="0.2">
      <c r="A11" s="25">
        <v>14.15</v>
      </c>
      <c r="B11" s="33">
        <f>Январь!C11</f>
        <v>91997</v>
      </c>
      <c r="C11" s="34">
        <f>Январь!D11</f>
        <v>93011</v>
      </c>
      <c r="D11" s="48">
        <v>94084</v>
      </c>
      <c r="E11" s="34">
        <f t="shared" si="0"/>
        <v>1073</v>
      </c>
      <c r="F11" s="27"/>
      <c r="G11" s="49"/>
      <c r="H11" s="51"/>
    </row>
    <row r="12" spans="1:8" x14ac:dyDescent="0.2">
      <c r="A12" s="25">
        <v>16</v>
      </c>
      <c r="B12" s="33">
        <f>Январь!C12</f>
        <v>2562</v>
      </c>
      <c r="C12" s="34">
        <f>Январь!D12</f>
        <v>2562</v>
      </c>
      <c r="D12" s="48">
        <v>2562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Январь!C13</f>
        <v>0</v>
      </c>
      <c r="C13" s="34">
        <f>Январь!D13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Январь!C14</f>
        <v>0</v>
      </c>
      <c r="C14" s="34">
        <f>Январь!D14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Январь!C15</f>
        <v>629</v>
      </c>
      <c r="C15" s="34">
        <f>Январь!D15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Январь!C16</f>
        <v>5187</v>
      </c>
      <c r="C16" s="34">
        <f>Январь!D16</f>
        <v>5973</v>
      </c>
      <c r="D16" s="48">
        <v>6459</v>
      </c>
      <c r="E16" s="34">
        <f t="shared" si="0"/>
        <v>486</v>
      </c>
      <c r="F16" s="27"/>
      <c r="G16" s="49"/>
      <c r="H16" s="51"/>
    </row>
    <row r="17" spans="1:8" x14ac:dyDescent="0.2">
      <c r="A17" s="31">
        <v>21.22</v>
      </c>
      <c r="B17" s="33">
        <f>Январь!C17</f>
        <v>4372</v>
      </c>
      <c r="C17" s="34">
        <f>Январь!D17</f>
        <v>4413</v>
      </c>
      <c r="D17" s="48">
        <v>4445</v>
      </c>
      <c r="E17" s="34">
        <f t="shared" si="0"/>
        <v>32</v>
      </c>
      <c r="F17" s="34"/>
      <c r="G17" s="50"/>
      <c r="H17" s="51"/>
    </row>
    <row r="18" spans="1:8" x14ac:dyDescent="0.2">
      <c r="A18" s="25">
        <v>23</v>
      </c>
      <c r="B18" s="33">
        <f>Январь!C18</f>
        <v>2184</v>
      </c>
      <c r="C18" s="34">
        <f>Январь!D18</f>
        <v>2185</v>
      </c>
      <c r="D18" s="48">
        <v>2186</v>
      </c>
      <c r="E18" s="34">
        <f t="shared" si="0"/>
        <v>1</v>
      </c>
      <c r="F18" s="27"/>
      <c r="G18" s="49"/>
      <c r="H18" s="51"/>
    </row>
    <row r="19" spans="1:8" x14ac:dyDescent="0.2">
      <c r="A19" s="25">
        <v>24</v>
      </c>
      <c r="B19" s="33">
        <f>Январь!C19</f>
        <v>38724</v>
      </c>
      <c r="C19" s="34">
        <f>Январь!D19</f>
        <v>38738</v>
      </c>
      <c r="D19" s="48">
        <v>38877</v>
      </c>
      <c r="E19" s="34">
        <f t="shared" si="0"/>
        <v>139</v>
      </c>
      <c r="F19" s="27"/>
      <c r="G19" s="49"/>
      <c r="H19" s="51" t="s">
        <v>63</v>
      </c>
    </row>
    <row r="20" spans="1:8" x14ac:dyDescent="0.2">
      <c r="A20" s="28">
        <v>25</v>
      </c>
      <c r="B20" s="33">
        <f>Январь!C20</f>
        <v>0</v>
      </c>
      <c r="C20" s="34">
        <f>Январь!D20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Январь!C21</f>
        <v>603</v>
      </c>
      <c r="C21" s="34">
        <f>Январь!D21</f>
        <v>603</v>
      </c>
      <c r="D21" s="48">
        <v>603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Январь!C22</f>
        <v>0</v>
      </c>
      <c r="C22" s="34">
        <f>Январь!D22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Январь!C23</f>
        <v>31590</v>
      </c>
      <c r="C23" s="34">
        <f>Январь!D23</f>
        <v>31590</v>
      </c>
      <c r="D23" s="48">
        <v>31590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Январь!C24</f>
        <v>1640</v>
      </c>
      <c r="C24" s="34">
        <f>Январь!D24</f>
        <v>1640</v>
      </c>
      <c r="D24" s="48">
        <v>1640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Январь!C25</f>
        <v>57</v>
      </c>
      <c r="C25" s="34">
        <f>Январь!D25</f>
        <v>57</v>
      </c>
      <c r="D25" s="48">
        <v>57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Январь!C26</f>
        <v>3344</v>
      </c>
      <c r="C26" s="34">
        <f>Январь!D26</f>
        <v>3344</v>
      </c>
      <c r="D26" s="48">
        <v>3344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Январь!C27</f>
        <v>0</v>
      </c>
      <c r="C27" s="34">
        <f>Январь!D27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Январь!C28</f>
        <v>960</v>
      </c>
      <c r="C28" s="34">
        <f>Январь!D28</f>
        <v>960</v>
      </c>
      <c r="D28" s="48">
        <v>960</v>
      </c>
      <c r="E28" s="34">
        <f t="shared" si="0"/>
        <v>0</v>
      </c>
      <c r="F28" s="27"/>
      <c r="G28" s="49"/>
      <c r="H28" s="51"/>
    </row>
    <row r="29" spans="1:8" x14ac:dyDescent="0.2">
      <c r="A29" s="28">
        <v>35</v>
      </c>
      <c r="B29" s="33">
        <f>Январь!C29</f>
        <v>0</v>
      </c>
      <c r="C29" s="34">
        <f>Январь!D29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Январь!C30</f>
        <v>2673</v>
      </c>
      <c r="C30" s="34">
        <f>Январь!D30</f>
        <v>2673</v>
      </c>
      <c r="D30" s="48">
        <v>2707</v>
      </c>
      <c r="E30" s="34">
        <f t="shared" si="0"/>
        <v>34</v>
      </c>
      <c r="F30" s="27"/>
      <c r="G30" s="49"/>
      <c r="H30" s="51"/>
    </row>
    <row r="31" spans="1:8" x14ac:dyDescent="0.2">
      <c r="A31" s="25">
        <v>37</v>
      </c>
      <c r="B31" s="33">
        <f>Январь!C31</f>
        <v>11093</v>
      </c>
      <c r="C31" s="34">
        <f>Январь!D31</f>
        <v>11500</v>
      </c>
      <c r="D31" s="48">
        <v>11817</v>
      </c>
      <c r="E31" s="34">
        <f t="shared" si="0"/>
        <v>317</v>
      </c>
      <c r="F31" s="27"/>
      <c r="G31" s="49"/>
      <c r="H31" s="51"/>
    </row>
    <row r="32" spans="1:8" x14ac:dyDescent="0.2">
      <c r="A32" s="25">
        <v>38</v>
      </c>
      <c r="B32" s="33">
        <f>Январь!C32</f>
        <v>272</v>
      </c>
      <c r="C32" s="34">
        <f>Январь!D32</f>
        <v>283</v>
      </c>
      <c r="D32" s="48">
        <v>291</v>
      </c>
      <c r="E32" s="34">
        <f t="shared" si="0"/>
        <v>8</v>
      </c>
      <c r="F32" s="27"/>
      <c r="G32" s="49"/>
      <c r="H32" s="51"/>
    </row>
    <row r="33" spans="1:8" x14ac:dyDescent="0.2">
      <c r="A33" s="72">
        <v>39.4</v>
      </c>
      <c r="B33" s="33">
        <f>Январь!C33</f>
        <v>50288</v>
      </c>
      <c r="C33" s="34">
        <f>Январь!D33</f>
        <v>50941</v>
      </c>
      <c r="D33" s="48">
        <v>51515</v>
      </c>
      <c r="E33" s="34">
        <f t="shared" si="0"/>
        <v>574</v>
      </c>
      <c r="F33" s="34"/>
      <c r="G33" s="50"/>
      <c r="H33" s="51"/>
    </row>
    <row r="34" spans="1:8" x14ac:dyDescent="0.2">
      <c r="A34" s="35" t="s">
        <v>8</v>
      </c>
      <c r="B34" s="33">
        <f>Январь!C34</f>
        <v>16742</v>
      </c>
      <c r="C34" s="34">
        <f>Январь!D34</f>
        <v>16838</v>
      </c>
      <c r="D34" s="48">
        <v>16897</v>
      </c>
      <c r="E34" s="34">
        <f t="shared" si="0"/>
        <v>59</v>
      </c>
      <c r="F34" s="52"/>
      <c r="G34" s="53"/>
      <c r="H34" s="54"/>
    </row>
    <row r="35" spans="1:8" x14ac:dyDescent="0.2">
      <c r="A35" s="25">
        <v>44</v>
      </c>
      <c r="B35" s="33">
        <f>Январь!C35</f>
        <v>547</v>
      </c>
      <c r="C35" s="34">
        <f>Январь!D35</f>
        <v>547</v>
      </c>
      <c r="D35" s="48">
        <v>547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Январь!C36</f>
        <v>528</v>
      </c>
      <c r="C36" s="34">
        <f>Январь!D36</f>
        <v>528</v>
      </c>
      <c r="D36" s="48">
        <v>528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Январь!C37</f>
        <v>5052</v>
      </c>
      <c r="C37" s="34">
        <f>Январь!D37</f>
        <v>5052</v>
      </c>
      <c r="D37" s="48">
        <v>5052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Январь!C38</f>
        <v>27647</v>
      </c>
      <c r="C38" s="34">
        <f>Январь!D38</f>
        <v>27784</v>
      </c>
      <c r="D38" s="48">
        <v>27858</v>
      </c>
      <c r="E38" s="34">
        <f t="shared" si="0"/>
        <v>74</v>
      </c>
      <c r="F38" s="27"/>
      <c r="G38" s="49"/>
      <c r="H38" s="51"/>
    </row>
    <row r="39" spans="1:8" x14ac:dyDescent="0.25">
      <c r="A39" s="25">
        <v>50.51</v>
      </c>
      <c r="B39" s="33">
        <f>Январь!C39</f>
        <v>3560</v>
      </c>
      <c r="C39" s="34">
        <f>Январь!D39</f>
        <v>3696</v>
      </c>
      <c r="D39" s="48">
        <v>3696</v>
      </c>
      <c r="E39" s="34">
        <f t="shared" si="0"/>
        <v>0</v>
      </c>
      <c r="F39" s="27"/>
      <c r="G39" s="49"/>
      <c r="H39" s="51"/>
    </row>
    <row r="40" spans="1:8" x14ac:dyDescent="0.25">
      <c r="A40" s="126">
        <v>52</v>
      </c>
      <c r="B40" s="33">
        <f>Январь!C40</f>
        <v>4272</v>
      </c>
      <c r="C40" s="34">
        <f>Январь!D40</f>
        <v>4634</v>
      </c>
      <c r="D40" s="48">
        <v>4959</v>
      </c>
      <c r="E40" s="34">
        <f t="shared" si="0"/>
        <v>325</v>
      </c>
      <c r="F40" s="34"/>
      <c r="G40" s="50"/>
      <c r="H40" s="51"/>
    </row>
    <row r="41" spans="1:8" x14ac:dyDescent="0.25">
      <c r="A41" s="78" t="s">
        <v>7</v>
      </c>
      <c r="B41" s="33">
        <f>Январь!C41</f>
        <v>481</v>
      </c>
      <c r="C41" s="34">
        <f>Январь!D41</f>
        <v>481</v>
      </c>
      <c r="D41" s="48">
        <v>481</v>
      </c>
      <c r="E41" s="34">
        <f t="shared" si="0"/>
        <v>0</v>
      </c>
      <c r="F41" s="34"/>
      <c r="G41" s="50"/>
      <c r="H41" s="51"/>
    </row>
    <row r="42" spans="1:8" x14ac:dyDescent="0.25">
      <c r="A42" s="25">
        <v>57</v>
      </c>
      <c r="B42" s="33">
        <f>Январь!C42</f>
        <v>2</v>
      </c>
      <c r="C42" s="34">
        <f>Январь!D42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Январь!C43</f>
        <v>20</v>
      </c>
      <c r="C43" s="34">
        <f>Январь!D43</f>
        <v>20</v>
      </c>
      <c r="D43" s="48">
        <v>20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Январь!C44</f>
        <v>0</v>
      </c>
      <c r="C44" s="34">
        <f>Январь!D44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Январь!C45</f>
        <v>3570</v>
      </c>
      <c r="C45" s="34">
        <f>Январь!D45</f>
        <v>3570</v>
      </c>
      <c r="D45" s="48">
        <v>3570</v>
      </c>
      <c r="E45" s="34">
        <f t="shared" si="0"/>
        <v>0</v>
      </c>
      <c r="F45" s="27"/>
      <c r="G45" s="49"/>
      <c r="H45" s="51"/>
    </row>
    <row r="46" spans="1:8" x14ac:dyDescent="0.25">
      <c r="A46" s="25">
        <v>62</v>
      </c>
      <c r="B46" s="33">
        <f>Январь!C46</f>
        <v>4137</v>
      </c>
      <c r="C46" s="34">
        <f>Январь!D46</f>
        <v>4137</v>
      </c>
      <c r="D46" s="48">
        <v>4137</v>
      </c>
      <c r="E46" s="34">
        <f t="shared" si="0"/>
        <v>0</v>
      </c>
      <c r="F46" s="27"/>
      <c r="G46" s="49"/>
      <c r="H46" s="51"/>
    </row>
    <row r="47" spans="1:8" x14ac:dyDescent="0.25">
      <c r="A47" s="28">
        <v>63</v>
      </c>
      <c r="B47" s="33">
        <f>Январь!C47</f>
        <v>0</v>
      </c>
      <c r="C47" s="34">
        <f>Январь!D47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Январь!C48</f>
        <v>0</v>
      </c>
      <c r="C48" s="34">
        <f>Январь!D48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Январь!C49</f>
        <v>0</v>
      </c>
      <c r="C49" s="34">
        <f>Январь!D49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Январь!C50</f>
        <v>2624</v>
      </c>
      <c r="C50" s="34">
        <f>Январь!D50</f>
        <v>2905</v>
      </c>
      <c r="D50" s="48">
        <v>2905</v>
      </c>
      <c r="E50" s="34">
        <f t="shared" si="0"/>
        <v>0</v>
      </c>
      <c r="F50" s="27"/>
      <c r="G50" s="49"/>
      <c r="H50" s="51"/>
    </row>
    <row r="51" spans="1:8" x14ac:dyDescent="0.25">
      <c r="A51" s="25">
        <v>67</v>
      </c>
      <c r="B51" s="33">
        <f>Январь!C51</f>
        <v>610</v>
      </c>
      <c r="C51" s="34">
        <f>Январь!D51</f>
        <v>610</v>
      </c>
      <c r="D51" s="48">
        <v>610</v>
      </c>
      <c r="E51" s="34">
        <f t="shared" si="0"/>
        <v>0</v>
      </c>
      <c r="F51" s="27"/>
      <c r="G51" s="49"/>
      <c r="H51" s="51"/>
    </row>
    <row r="52" spans="1:8" x14ac:dyDescent="0.25">
      <c r="A52" s="25">
        <v>68</v>
      </c>
      <c r="B52" s="33">
        <f>Январь!C52</f>
        <v>6642</v>
      </c>
      <c r="C52" s="34">
        <f>Январь!D52</f>
        <v>6650</v>
      </c>
      <c r="D52" s="48">
        <v>6650</v>
      </c>
      <c r="E52" s="34">
        <f t="shared" si="0"/>
        <v>0</v>
      </c>
      <c r="F52" s="27"/>
      <c r="G52" s="49"/>
      <c r="H52" s="51"/>
    </row>
    <row r="53" spans="1:8" x14ac:dyDescent="0.25">
      <c r="A53" s="25">
        <v>69</v>
      </c>
      <c r="B53" s="33">
        <f>Январь!C53</f>
        <v>2738</v>
      </c>
      <c r="C53" s="34">
        <f>Январь!D53</f>
        <v>2738</v>
      </c>
      <c r="D53" s="48">
        <v>2738</v>
      </c>
      <c r="E53" s="34">
        <f t="shared" si="0"/>
        <v>0</v>
      </c>
      <c r="F53" s="27"/>
      <c r="G53" s="49"/>
      <c r="H53" s="51"/>
    </row>
    <row r="54" spans="1:8" x14ac:dyDescent="0.25">
      <c r="A54" s="35" t="s">
        <v>15</v>
      </c>
      <c r="B54" s="33">
        <f>Январь!C54</f>
        <v>61041</v>
      </c>
      <c r="C54" s="34">
        <f>Январь!D54</f>
        <v>61680</v>
      </c>
      <c r="D54" s="48">
        <v>62295</v>
      </c>
      <c r="E54" s="34">
        <f t="shared" si="0"/>
        <v>615</v>
      </c>
      <c r="F54" s="27"/>
      <c r="G54" s="49"/>
      <c r="H54" s="51"/>
    </row>
    <row r="55" spans="1:8" x14ac:dyDescent="0.25">
      <c r="A55" s="35" t="s">
        <v>16</v>
      </c>
      <c r="B55" s="33">
        <f>Январь!C55</f>
        <v>79</v>
      </c>
      <c r="C55" s="34">
        <f>Январь!D55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Январь!C56</f>
        <v>10574</v>
      </c>
      <c r="C56" s="34">
        <f>Январь!D56</f>
        <v>10574</v>
      </c>
      <c r="D56" s="48">
        <v>10574</v>
      </c>
      <c r="E56" s="34">
        <f t="shared" si="0"/>
        <v>0</v>
      </c>
      <c r="F56" s="27"/>
      <c r="G56" s="49"/>
      <c r="H56" s="51"/>
    </row>
    <row r="57" spans="1:8" x14ac:dyDescent="0.25">
      <c r="A57" s="25">
        <v>71</v>
      </c>
      <c r="B57" s="33">
        <f>Январь!C57</f>
        <v>223</v>
      </c>
      <c r="C57" s="34">
        <f>Январь!D57</f>
        <v>223</v>
      </c>
      <c r="D57" s="48">
        <v>223</v>
      </c>
      <c r="E57" s="34">
        <f t="shared" si="0"/>
        <v>0</v>
      </c>
      <c r="F57" s="27"/>
      <c r="G57" s="49"/>
      <c r="H57" s="51"/>
    </row>
    <row r="58" spans="1:8" x14ac:dyDescent="0.25">
      <c r="A58" s="25">
        <v>72</v>
      </c>
      <c r="B58" s="33">
        <f>Январь!C58</f>
        <v>172</v>
      </c>
      <c r="C58" s="34">
        <f>Январь!D58</f>
        <v>172</v>
      </c>
      <c r="D58" s="48">
        <v>172</v>
      </c>
      <c r="E58" s="34">
        <f t="shared" si="0"/>
        <v>0</v>
      </c>
      <c r="F58" s="27"/>
      <c r="G58" s="49"/>
      <c r="H58" s="51"/>
    </row>
    <row r="59" spans="1:8" x14ac:dyDescent="0.25">
      <c r="A59" s="25">
        <v>73</v>
      </c>
      <c r="B59" s="33">
        <f>Январь!C59</f>
        <v>2795</v>
      </c>
      <c r="C59" s="34">
        <f>Январь!D59</f>
        <v>2795</v>
      </c>
      <c r="D59" s="48">
        <v>2795</v>
      </c>
      <c r="E59" s="34">
        <f t="shared" si="0"/>
        <v>0</v>
      </c>
      <c r="F59" s="27"/>
      <c r="G59" s="49"/>
      <c r="H59" s="51"/>
    </row>
    <row r="60" spans="1:8" x14ac:dyDescent="0.25">
      <c r="A60" s="28">
        <v>74</v>
      </c>
      <c r="B60" s="33">
        <f>Январь!C60</f>
        <v>0</v>
      </c>
      <c r="C60" s="34">
        <f>Январь!D60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Январь!C61</f>
        <v>0</v>
      </c>
      <c r="C61" s="34">
        <f>Январь!D61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Январь!C62</f>
        <v>970</v>
      </c>
      <c r="C62" s="34">
        <f>Январь!D62</f>
        <v>970</v>
      </c>
      <c r="D62" s="48">
        <v>970</v>
      </c>
      <c r="E62" s="34">
        <f t="shared" si="0"/>
        <v>0</v>
      </c>
      <c r="F62" s="27"/>
      <c r="G62" s="49"/>
      <c r="H62" s="51"/>
    </row>
    <row r="63" spans="1:8" x14ac:dyDescent="0.25">
      <c r="A63" s="25">
        <v>77</v>
      </c>
      <c r="B63" s="33">
        <f>Январь!C63</f>
        <v>30522</v>
      </c>
      <c r="C63" s="34">
        <f>Январь!D63</f>
        <v>31086</v>
      </c>
      <c r="D63" s="48">
        <v>31756</v>
      </c>
      <c r="E63" s="34">
        <f t="shared" si="0"/>
        <v>670</v>
      </c>
      <c r="F63" s="27"/>
      <c r="G63" s="49"/>
      <c r="H63" s="51"/>
    </row>
    <row r="64" spans="1:8" x14ac:dyDescent="0.25">
      <c r="A64" s="25">
        <v>78</v>
      </c>
      <c r="B64" s="33">
        <f>Январь!C64</f>
        <v>29440</v>
      </c>
      <c r="C64" s="34">
        <f>Январь!D64</f>
        <v>29440</v>
      </c>
      <c r="D64" s="48">
        <v>29440</v>
      </c>
      <c r="E64" s="34">
        <f t="shared" si="0"/>
        <v>0</v>
      </c>
      <c r="F64" s="27"/>
      <c r="G64" s="49"/>
      <c r="H64" s="51"/>
    </row>
    <row r="65" spans="1:8" x14ac:dyDescent="0.25">
      <c r="A65" s="126">
        <v>79</v>
      </c>
      <c r="B65" s="33">
        <f>Январь!C65</f>
        <v>13758</v>
      </c>
      <c r="C65" s="34">
        <f>Январь!D65</f>
        <v>14480</v>
      </c>
      <c r="D65" s="48">
        <v>15383</v>
      </c>
      <c r="E65" s="34">
        <f t="shared" si="0"/>
        <v>903</v>
      </c>
      <c r="F65" s="27"/>
      <c r="G65" s="49"/>
      <c r="H65" s="51"/>
    </row>
    <row r="66" spans="1:8" x14ac:dyDescent="0.25">
      <c r="A66" s="28">
        <v>80</v>
      </c>
      <c r="B66" s="33">
        <f>Январь!C66</f>
        <v>0</v>
      </c>
      <c r="C66" s="34">
        <f>Январь!D66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Январь!C67</f>
        <v>19400</v>
      </c>
      <c r="C67" s="34">
        <f>Январь!D67</f>
        <v>19943</v>
      </c>
      <c r="D67" s="48">
        <v>20820</v>
      </c>
      <c r="E67" s="34">
        <f t="shared" si="1"/>
        <v>877</v>
      </c>
      <c r="F67" s="34"/>
      <c r="G67" s="50"/>
      <c r="H67" s="51"/>
    </row>
    <row r="68" spans="1:8" x14ac:dyDescent="0.25">
      <c r="A68" s="31">
        <v>82</v>
      </c>
      <c r="B68" s="33">
        <f>Январь!C68</f>
        <v>1725</v>
      </c>
      <c r="C68" s="34">
        <f>Январь!D68</f>
        <v>1730</v>
      </c>
      <c r="D68" s="48">
        <v>1731</v>
      </c>
      <c r="E68" s="34">
        <f t="shared" si="1"/>
        <v>1</v>
      </c>
      <c r="F68" s="34"/>
      <c r="G68" s="50"/>
      <c r="H68" s="51"/>
    </row>
    <row r="69" spans="1:8" x14ac:dyDescent="0.25">
      <c r="A69" s="28">
        <v>83</v>
      </c>
      <c r="B69" s="33">
        <f>Январь!C69</f>
        <v>0</v>
      </c>
      <c r="C69" s="34">
        <f>Январь!D69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Январь!C70</f>
        <v>0</v>
      </c>
      <c r="C70" s="34">
        <f>Январь!D70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Январь!C71</f>
        <v>0</v>
      </c>
      <c r="C71" s="34">
        <f>Январь!D71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Январь!C72</f>
        <v>1642</v>
      </c>
      <c r="C72" s="34">
        <f>Январь!D72</f>
        <v>1740</v>
      </c>
      <c r="D72" s="48">
        <v>1740</v>
      </c>
      <c r="E72" s="34">
        <f t="shared" si="1"/>
        <v>0</v>
      </c>
      <c r="F72" s="27"/>
      <c r="G72" s="49"/>
      <c r="H72" s="51"/>
    </row>
    <row r="73" spans="1:8" x14ac:dyDescent="0.25">
      <c r="A73" s="25">
        <v>87</v>
      </c>
      <c r="B73" s="33">
        <f>Январь!C73</f>
        <v>8255</v>
      </c>
      <c r="C73" s="34">
        <f>Январь!D73</f>
        <v>8255</v>
      </c>
      <c r="D73" s="48">
        <v>8300</v>
      </c>
      <c r="E73" s="34">
        <f t="shared" si="1"/>
        <v>45</v>
      </c>
      <c r="F73" s="27"/>
      <c r="G73" s="49"/>
      <c r="H73" s="51"/>
    </row>
    <row r="74" spans="1:8" x14ac:dyDescent="0.25">
      <c r="A74" s="25">
        <v>88.89</v>
      </c>
      <c r="B74" s="33">
        <f>Январь!C74</f>
        <v>4299</v>
      </c>
      <c r="C74" s="34">
        <f>Январь!D74</f>
        <v>4299</v>
      </c>
      <c r="D74" s="48">
        <v>4299</v>
      </c>
      <c r="E74" s="34">
        <f t="shared" si="1"/>
        <v>0</v>
      </c>
      <c r="F74" s="27"/>
      <c r="G74" s="49"/>
      <c r="H74" s="51"/>
    </row>
    <row r="75" spans="1:8" x14ac:dyDescent="0.25">
      <c r="A75" s="25">
        <v>90</v>
      </c>
      <c r="B75" s="33">
        <f>Январь!C75</f>
        <v>7479</v>
      </c>
      <c r="C75" s="34">
        <f>Январь!D75</f>
        <v>7479</v>
      </c>
      <c r="D75" s="48">
        <v>7479</v>
      </c>
      <c r="E75" s="34">
        <f t="shared" si="1"/>
        <v>0</v>
      </c>
      <c r="F75" s="27"/>
      <c r="G75" s="49"/>
      <c r="H75" s="51"/>
    </row>
    <row r="76" spans="1:8" x14ac:dyDescent="0.25">
      <c r="A76" s="25">
        <v>91</v>
      </c>
      <c r="B76" s="33">
        <f>Январь!C76</f>
        <v>3839</v>
      </c>
      <c r="C76" s="34">
        <f>Январь!D76</f>
        <v>3957</v>
      </c>
      <c r="D76" s="48">
        <v>4078</v>
      </c>
      <c r="E76" s="34">
        <f t="shared" si="1"/>
        <v>121</v>
      </c>
      <c r="F76" s="27"/>
      <c r="G76" s="49"/>
      <c r="H76" s="51"/>
    </row>
    <row r="77" spans="1:8" x14ac:dyDescent="0.25">
      <c r="A77" s="28">
        <v>92</v>
      </c>
      <c r="B77" s="33">
        <f>Январь!C77</f>
        <v>0</v>
      </c>
      <c r="C77" s="34">
        <f>Январь!D77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Январь!C78</f>
        <v>0</v>
      </c>
      <c r="C78" s="34">
        <f>Январь!D78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Январь!C79</f>
        <v>0</v>
      </c>
      <c r="C79" s="34">
        <f>Январь!D79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Январь!C80</f>
        <v>0</v>
      </c>
      <c r="C80" s="34">
        <f>Январь!D80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Январь!C81</f>
        <v>0</v>
      </c>
      <c r="C81" s="34">
        <f>Январь!D81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Январь!C82</f>
        <v>2.5</v>
      </c>
      <c r="C82" s="34">
        <f>Январь!D82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Январь!C83</f>
        <v>0</v>
      </c>
      <c r="C83" s="34">
        <f>Январь!D83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Январь!C84</f>
        <v>5281</v>
      </c>
      <c r="C84" s="34">
        <f>Январь!D84</f>
        <v>5281</v>
      </c>
      <c r="D84" s="48">
        <v>5448</v>
      </c>
      <c r="E84" s="34">
        <f t="shared" si="1"/>
        <v>167</v>
      </c>
      <c r="F84" s="27"/>
      <c r="G84" s="49"/>
      <c r="H84" s="51"/>
    </row>
    <row r="85" spans="1:8" x14ac:dyDescent="0.25">
      <c r="A85" s="28">
        <v>100</v>
      </c>
      <c r="B85" s="33">
        <f>Январь!C85</f>
        <v>0</v>
      </c>
      <c r="C85" s="34">
        <f>Январь!D85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Январь!C86</f>
        <v>10846</v>
      </c>
      <c r="C86" s="34">
        <f>Январь!D86</f>
        <v>10951</v>
      </c>
      <c r="D86" s="48">
        <v>11023</v>
      </c>
      <c r="E86" s="34">
        <f t="shared" si="1"/>
        <v>72</v>
      </c>
      <c r="F86" s="27"/>
      <c r="G86" s="49"/>
      <c r="H86" s="51"/>
    </row>
    <row r="87" spans="1:8" x14ac:dyDescent="0.25">
      <c r="A87" s="25">
        <v>103</v>
      </c>
      <c r="B87" s="33">
        <f>Январь!C87</f>
        <v>893</v>
      </c>
      <c r="C87" s="34">
        <f>Январь!D87</f>
        <v>894</v>
      </c>
      <c r="D87" s="48">
        <v>894</v>
      </c>
      <c r="E87" s="34">
        <f t="shared" si="1"/>
        <v>0</v>
      </c>
      <c r="F87" s="27"/>
      <c r="G87" s="49"/>
      <c r="H87" s="51"/>
    </row>
    <row r="88" spans="1:8" x14ac:dyDescent="0.25">
      <c r="A88" s="25">
        <v>104</v>
      </c>
      <c r="B88" s="33">
        <f>Январь!C88</f>
        <v>79</v>
      </c>
      <c r="C88" s="34">
        <f>Январь!D88</f>
        <v>79</v>
      </c>
      <c r="D88" s="48">
        <v>79</v>
      </c>
      <c r="E88" s="34">
        <f t="shared" si="1"/>
        <v>0</v>
      </c>
      <c r="F88" s="27"/>
      <c r="G88" s="49"/>
      <c r="H88" s="51"/>
    </row>
    <row r="89" spans="1:8" x14ac:dyDescent="0.25">
      <c r="A89" s="28">
        <v>105</v>
      </c>
      <c r="B89" s="33">
        <f>Январь!C89</f>
        <v>0</v>
      </c>
      <c r="C89" s="34">
        <f>Январь!D89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Январь!C90</f>
        <v>0</v>
      </c>
      <c r="C90" s="34">
        <f>Январь!D90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Январь!C91</f>
        <v>67</v>
      </c>
      <c r="C91" s="34">
        <f>Январь!D91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Январь!C92</f>
        <v>3736</v>
      </c>
      <c r="C92" s="34">
        <f>Январь!D92</f>
        <v>3737</v>
      </c>
      <c r="D92" s="48">
        <v>3747</v>
      </c>
      <c r="E92" s="34">
        <f t="shared" si="1"/>
        <v>10</v>
      </c>
      <c r="F92" s="27"/>
      <c r="G92" s="49"/>
      <c r="H92" s="51"/>
    </row>
    <row r="93" spans="1:8" x14ac:dyDescent="0.25">
      <c r="A93" s="25">
        <v>110</v>
      </c>
      <c r="B93" s="33">
        <f>Январь!C93</f>
        <v>582</v>
      </c>
      <c r="C93" s="34">
        <f>Январь!D93</f>
        <v>582</v>
      </c>
      <c r="D93" s="48">
        <v>582</v>
      </c>
      <c r="E93" s="34">
        <f t="shared" si="1"/>
        <v>0</v>
      </c>
      <c r="F93" s="27"/>
      <c r="G93" s="49"/>
      <c r="H93" s="51"/>
    </row>
    <row r="94" spans="1:8" x14ac:dyDescent="0.25">
      <c r="A94" s="25">
        <v>111</v>
      </c>
      <c r="B94" s="33">
        <f>Январь!C94</f>
        <v>4275</v>
      </c>
      <c r="C94" s="34">
        <f>Январь!D94</f>
        <v>4275</v>
      </c>
      <c r="D94" s="48">
        <v>4275</v>
      </c>
      <c r="E94" s="34">
        <f t="shared" si="1"/>
        <v>0</v>
      </c>
      <c r="F94" s="27"/>
      <c r="G94" s="49"/>
      <c r="H94" s="51"/>
    </row>
    <row r="95" spans="1:8" x14ac:dyDescent="0.25">
      <c r="A95" s="25">
        <v>112</v>
      </c>
      <c r="B95" s="33">
        <f>Январь!C95</f>
        <v>4703</v>
      </c>
      <c r="C95" s="34">
        <f>Январь!D95</f>
        <v>4703</v>
      </c>
      <c r="D95" s="48">
        <v>4703</v>
      </c>
      <c r="E95" s="34">
        <f t="shared" si="1"/>
        <v>0</v>
      </c>
      <c r="F95" s="27"/>
      <c r="G95" s="49"/>
      <c r="H95" s="51"/>
    </row>
    <row r="96" spans="1:8" x14ac:dyDescent="0.25">
      <c r="A96" s="25">
        <v>113</v>
      </c>
      <c r="B96" s="33">
        <f>Январь!C96</f>
        <v>10362</v>
      </c>
      <c r="C96" s="34">
        <f>Январь!D96</f>
        <v>10362</v>
      </c>
      <c r="D96" s="48">
        <v>10362</v>
      </c>
      <c r="E96" s="34">
        <f t="shared" si="1"/>
        <v>0</v>
      </c>
      <c r="F96" s="27"/>
      <c r="G96" s="49"/>
      <c r="H96" s="51"/>
    </row>
    <row r="97" spans="1:8" x14ac:dyDescent="0.25">
      <c r="A97" s="36">
        <v>114</v>
      </c>
      <c r="B97" s="33">
        <f>Январь!C97</f>
        <v>0</v>
      </c>
      <c r="C97" s="34">
        <f>Январь!D97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Январь!C98</f>
        <v>734</v>
      </c>
      <c r="C98" s="34">
        <f>Январь!D98</f>
        <v>734</v>
      </c>
      <c r="D98" s="48">
        <v>734</v>
      </c>
      <c r="E98" s="34">
        <f t="shared" si="1"/>
        <v>0</v>
      </c>
      <c r="F98" s="34"/>
      <c r="G98" s="50"/>
      <c r="H98" s="51"/>
    </row>
    <row r="99" spans="1:8" x14ac:dyDescent="0.25">
      <c r="A99" s="28">
        <v>116</v>
      </c>
      <c r="B99" s="33">
        <f>Январь!C99</f>
        <v>0</v>
      </c>
      <c r="C99" s="34">
        <f>Январь!D99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Январь!C100</f>
        <v>85649</v>
      </c>
      <c r="C100" s="34">
        <f>Январь!D100</f>
        <v>87273</v>
      </c>
      <c r="D100" s="48">
        <v>88827</v>
      </c>
      <c r="E100" s="34">
        <f t="shared" si="1"/>
        <v>1554</v>
      </c>
      <c r="F100" s="27"/>
      <c r="G100" s="49"/>
      <c r="H100" s="51"/>
    </row>
    <row r="101" spans="1:8" x14ac:dyDescent="0.25">
      <c r="A101" s="31">
        <v>118</v>
      </c>
      <c r="B101" s="33">
        <f>Январь!C101</f>
        <v>669</v>
      </c>
      <c r="C101" s="34">
        <f>Январь!D101</f>
        <v>670</v>
      </c>
      <c r="D101" s="48">
        <v>670</v>
      </c>
      <c r="E101" s="34">
        <f t="shared" si="1"/>
        <v>0</v>
      </c>
      <c r="F101" s="34"/>
      <c r="G101" s="50"/>
      <c r="H101" s="51"/>
    </row>
    <row r="102" spans="1:8" x14ac:dyDescent="0.25">
      <c r="A102" s="129">
        <v>119</v>
      </c>
      <c r="B102" s="33">
        <f>Январь!C102</f>
        <v>6</v>
      </c>
      <c r="C102" s="34">
        <f>Январь!D102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Январь!C103</f>
        <v>631</v>
      </c>
      <c r="C103" s="34">
        <f>Январь!D103</f>
        <v>631</v>
      </c>
      <c r="D103" s="48">
        <v>631</v>
      </c>
      <c r="E103" s="34">
        <f t="shared" si="1"/>
        <v>0</v>
      </c>
      <c r="F103" s="27"/>
      <c r="G103" s="49"/>
      <c r="H103" s="51"/>
    </row>
    <row r="104" spans="1:8" x14ac:dyDescent="0.25">
      <c r="A104" s="25">
        <v>121</v>
      </c>
      <c r="B104" s="33">
        <f>Январь!C104</f>
        <v>38</v>
      </c>
      <c r="C104" s="34">
        <f>Январь!D104</f>
        <v>38</v>
      </c>
      <c r="D104" s="48">
        <v>38</v>
      </c>
      <c r="E104" s="34">
        <f t="shared" si="1"/>
        <v>0</v>
      </c>
      <c r="F104" s="27"/>
      <c r="G104" s="49"/>
      <c r="H104" s="51"/>
    </row>
    <row r="105" spans="1:8" x14ac:dyDescent="0.25">
      <c r="A105" s="25">
        <v>122</v>
      </c>
      <c r="B105" s="33">
        <f>Январь!C105</f>
        <v>45</v>
      </c>
      <c r="C105" s="34">
        <f>Январь!D105</f>
        <v>45</v>
      </c>
      <c r="D105" s="48">
        <v>45</v>
      </c>
      <c r="E105" s="34">
        <f t="shared" si="1"/>
        <v>0</v>
      </c>
      <c r="F105" s="27"/>
      <c r="G105" s="49"/>
      <c r="H105" s="51"/>
    </row>
    <row r="106" spans="1:8" x14ac:dyDescent="0.25">
      <c r="A106" s="25">
        <v>123.124</v>
      </c>
      <c r="B106" s="33">
        <f>Январь!C106</f>
        <v>10462</v>
      </c>
      <c r="C106" s="34">
        <f>Январь!D106</f>
        <v>10966</v>
      </c>
      <c r="D106" s="48">
        <v>11453</v>
      </c>
      <c r="E106" s="34">
        <f t="shared" si="1"/>
        <v>487</v>
      </c>
      <c r="F106" s="27"/>
      <c r="G106" s="49"/>
      <c r="H106" s="51"/>
    </row>
    <row r="107" spans="1:8" x14ac:dyDescent="0.25">
      <c r="A107" s="28">
        <v>125</v>
      </c>
      <c r="B107" s="33">
        <f>Январь!C107</f>
        <v>0</v>
      </c>
      <c r="C107" s="34">
        <f>Январь!D107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Январь!C108</f>
        <v>750</v>
      </c>
      <c r="C108" s="34">
        <f>Январь!D108</f>
        <v>750</v>
      </c>
      <c r="D108" s="48">
        <v>752</v>
      </c>
      <c r="E108" s="34">
        <f t="shared" si="1"/>
        <v>2</v>
      </c>
      <c r="F108" s="27"/>
      <c r="G108" s="49"/>
      <c r="H108" s="51"/>
    </row>
    <row r="109" spans="1:8" x14ac:dyDescent="0.25">
      <c r="A109" s="31">
        <v>128</v>
      </c>
      <c r="B109" s="33">
        <f>Январь!C109</f>
        <v>166</v>
      </c>
      <c r="C109" s="34">
        <f>Январь!D109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5">
      <c r="A110" s="31">
        <v>129</v>
      </c>
      <c r="B110" s="33">
        <f>Январь!C110</f>
        <v>3302</v>
      </c>
      <c r="C110" s="34">
        <f>Январь!D110</f>
        <v>3302</v>
      </c>
      <c r="D110" s="48">
        <v>3302</v>
      </c>
      <c r="E110" s="34">
        <f t="shared" si="1"/>
        <v>0</v>
      </c>
      <c r="F110" s="34"/>
      <c r="G110" s="50"/>
      <c r="H110" s="51"/>
    </row>
    <row r="111" spans="1:8" x14ac:dyDescent="0.25">
      <c r="A111" s="25">
        <v>130</v>
      </c>
      <c r="B111" s="33">
        <f>Январь!C111</f>
        <v>484</v>
      </c>
      <c r="C111" s="34">
        <f>Январь!D111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Январь!C112</f>
        <v>1924</v>
      </c>
      <c r="C112" s="34">
        <f>Январь!D112</f>
        <v>2138</v>
      </c>
      <c r="D112" s="48">
        <v>2301</v>
      </c>
      <c r="E112" s="34">
        <f t="shared" si="1"/>
        <v>163</v>
      </c>
      <c r="F112" s="27"/>
      <c r="G112" s="49"/>
      <c r="H112" s="51"/>
    </row>
    <row r="113" spans="1:8" x14ac:dyDescent="0.25">
      <c r="A113" s="73">
        <v>132</v>
      </c>
      <c r="B113" s="33">
        <f>Январь!C113</f>
        <v>0</v>
      </c>
      <c r="C113" s="34">
        <f>Январь!D113</f>
        <v>0</v>
      </c>
      <c r="D113" s="48"/>
      <c r="E113" s="34">
        <f t="shared" si="1"/>
        <v>0</v>
      </c>
      <c r="F113" s="27"/>
      <c r="G113" s="49"/>
      <c r="H113" s="51"/>
    </row>
    <row r="114" spans="1:8" x14ac:dyDescent="0.25">
      <c r="A114" s="36">
        <v>133.13399999999999</v>
      </c>
      <c r="B114" s="33">
        <f>Январь!C114</f>
        <v>0</v>
      </c>
      <c r="C114" s="34">
        <f>Январь!D114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Январь!C115</f>
        <v>0</v>
      </c>
      <c r="C115" s="34">
        <f>Январь!D115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Январь!C116</f>
        <v>0</v>
      </c>
      <c r="C116" s="34">
        <f>Январь!D116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Январь!C117</f>
        <v>3769</v>
      </c>
      <c r="C117" s="34">
        <f>Январь!D117</f>
        <v>3769</v>
      </c>
      <c r="D117" s="48">
        <v>3769</v>
      </c>
      <c r="E117" s="34">
        <f t="shared" si="1"/>
        <v>0</v>
      </c>
      <c r="F117" s="27"/>
      <c r="G117" s="49"/>
      <c r="H117" s="51"/>
    </row>
    <row r="118" spans="1:8" x14ac:dyDescent="0.25">
      <c r="A118" s="25">
        <v>139</v>
      </c>
      <c r="B118" s="33">
        <f>Январь!C118</f>
        <v>2356</v>
      </c>
      <c r="C118" s="34">
        <f>Январь!D118</f>
        <v>2356</v>
      </c>
      <c r="D118" s="48">
        <v>2356</v>
      </c>
      <c r="E118" s="34">
        <f t="shared" si="1"/>
        <v>0</v>
      </c>
      <c r="F118" s="27"/>
      <c r="G118" s="49"/>
      <c r="H118" s="51"/>
    </row>
    <row r="119" spans="1:8" x14ac:dyDescent="0.25">
      <c r="A119" s="25">
        <v>140.14099999999999</v>
      </c>
      <c r="B119" s="33">
        <f>Январь!C119</f>
        <v>3109</v>
      </c>
      <c r="C119" s="34">
        <f>Январь!D119</f>
        <v>3109</v>
      </c>
      <c r="D119" s="48">
        <v>3109</v>
      </c>
      <c r="E119" s="34">
        <f t="shared" si="1"/>
        <v>0</v>
      </c>
      <c r="F119" s="27"/>
      <c r="G119" s="49"/>
      <c r="H119" s="51"/>
    </row>
    <row r="120" spans="1:8" x14ac:dyDescent="0.25">
      <c r="A120" s="28">
        <v>142</v>
      </c>
      <c r="B120" s="33">
        <f>Январь!C120</f>
        <v>0</v>
      </c>
      <c r="C120" s="34">
        <f>Январь!D120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Январь!C121</f>
        <v>0</v>
      </c>
      <c r="C121" s="34">
        <f>Январь!D121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Январь!C122</f>
        <v>396</v>
      </c>
      <c r="C122" s="34">
        <f>Январь!D122</f>
        <v>417</v>
      </c>
      <c r="D122" s="48">
        <v>996</v>
      </c>
      <c r="E122" s="34">
        <f t="shared" si="1"/>
        <v>579</v>
      </c>
      <c r="F122" s="27"/>
      <c r="G122" s="49"/>
      <c r="H122" s="51"/>
    </row>
    <row r="123" spans="1:8" x14ac:dyDescent="0.25">
      <c r="A123" s="25">
        <v>145</v>
      </c>
      <c r="B123" s="33">
        <f>Январь!C123</f>
        <v>0</v>
      </c>
      <c r="C123" s="34">
        <f>Январь!D123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Январь!C124</f>
        <v>79866</v>
      </c>
      <c r="C124" s="34">
        <f>Январь!D124</f>
        <v>80853</v>
      </c>
      <c r="D124" s="48">
        <v>82363</v>
      </c>
      <c r="E124" s="34">
        <f t="shared" si="1"/>
        <v>1510</v>
      </c>
      <c r="F124" s="27"/>
      <c r="G124" s="49"/>
      <c r="H124" s="51"/>
    </row>
    <row r="125" spans="1:8" x14ac:dyDescent="0.25">
      <c r="A125" s="36">
        <v>148</v>
      </c>
      <c r="B125" s="33">
        <f>Январь!C125</f>
        <v>0</v>
      </c>
      <c r="C125" s="34">
        <f>Январь!D125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Январь!C126</f>
        <v>558</v>
      </c>
      <c r="C126" s="34">
        <f>Январь!D126</f>
        <v>782</v>
      </c>
      <c r="D126" s="48">
        <v>782</v>
      </c>
      <c r="E126" s="34">
        <f t="shared" si="1"/>
        <v>0</v>
      </c>
      <c r="F126" s="27"/>
      <c r="G126" s="49"/>
      <c r="H126" s="51"/>
    </row>
    <row r="127" spans="1:8" x14ac:dyDescent="0.25">
      <c r="A127" s="25">
        <v>150</v>
      </c>
      <c r="B127" s="33">
        <f>Январь!C127</f>
        <v>2713</v>
      </c>
      <c r="C127" s="34">
        <f>Январь!D127</f>
        <v>2713</v>
      </c>
      <c r="D127" s="48">
        <v>2713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Январь!C128</f>
        <v>22344</v>
      </c>
      <c r="C128" s="34">
        <f>Январь!D128</f>
        <v>22648</v>
      </c>
      <c r="D128" s="48">
        <v>22787</v>
      </c>
      <c r="E128" s="34">
        <f t="shared" si="1"/>
        <v>139</v>
      </c>
      <c r="F128" s="27"/>
      <c r="G128" s="49"/>
      <c r="H128" s="51"/>
    </row>
    <row r="129" spans="1:8" x14ac:dyDescent="0.25">
      <c r="A129" s="25">
        <v>152</v>
      </c>
      <c r="B129" s="33">
        <f>Январь!C129</f>
        <v>201</v>
      </c>
      <c r="C129" s="34">
        <f>Январь!D129</f>
        <v>202</v>
      </c>
      <c r="D129" s="48">
        <v>202</v>
      </c>
      <c r="E129" s="34">
        <f t="shared" si="1"/>
        <v>0</v>
      </c>
      <c r="F129" s="27"/>
      <c r="G129" s="49"/>
      <c r="H129" s="51"/>
    </row>
    <row r="130" spans="1:8" x14ac:dyDescent="0.25">
      <c r="A130" s="28">
        <v>153</v>
      </c>
      <c r="B130" s="33">
        <f>Январь!C130</f>
        <v>0</v>
      </c>
      <c r="C130" s="34">
        <f>Январь!D130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Январь!C131</f>
        <v>373</v>
      </c>
      <c r="C131" s="34">
        <f>Январь!D131</f>
        <v>373</v>
      </c>
      <c r="D131" s="48">
        <v>373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Январь!C132</f>
        <v>0</v>
      </c>
      <c r="C132" s="34">
        <f>Январь!D132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Январь!C133</f>
        <v>63743</v>
      </c>
      <c r="C133" s="34">
        <f>Январь!D133</f>
        <v>66303</v>
      </c>
      <c r="D133" s="48">
        <v>68771</v>
      </c>
      <c r="E133" s="34">
        <f t="shared" si="2"/>
        <v>2468</v>
      </c>
      <c r="F133" s="27"/>
      <c r="G133" s="49"/>
      <c r="H133" s="51"/>
    </row>
    <row r="134" spans="1:8" x14ac:dyDescent="0.25">
      <c r="A134" s="25">
        <v>157.15799999999999</v>
      </c>
      <c r="B134" s="33">
        <f>Январь!C134</f>
        <v>5501</v>
      </c>
      <c r="C134" s="34">
        <f>Январь!D134</f>
        <v>9044</v>
      </c>
      <c r="D134" s="48">
        <v>11789</v>
      </c>
      <c r="E134" s="34">
        <f t="shared" si="2"/>
        <v>2745</v>
      </c>
      <c r="F134" s="27"/>
      <c r="G134" s="49"/>
      <c r="H134" s="51"/>
    </row>
    <row r="135" spans="1:8" x14ac:dyDescent="0.25">
      <c r="A135" s="37">
        <v>159.16</v>
      </c>
      <c r="B135" s="33">
        <f>Январь!C135</f>
        <v>5215</v>
      </c>
      <c r="C135" s="34">
        <f>Январь!D135</f>
        <v>5340</v>
      </c>
      <c r="D135" s="48">
        <v>5354</v>
      </c>
      <c r="E135" s="34">
        <f t="shared" si="2"/>
        <v>14</v>
      </c>
      <c r="F135" s="27"/>
      <c r="G135" s="49"/>
      <c r="H135" s="51"/>
    </row>
    <row r="136" spans="1:8" x14ac:dyDescent="0.25">
      <c r="A136" s="28">
        <v>161</v>
      </c>
      <c r="B136" s="33">
        <f>Январь!C136</f>
        <v>0</v>
      </c>
      <c r="C136" s="34">
        <f>Январь!D136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Январь!C137</f>
        <v>0</v>
      </c>
      <c r="C137" s="34">
        <f>Январь!D137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Январь!C138</f>
        <v>10266</v>
      </c>
      <c r="C138" s="34">
        <f>Январь!D138</f>
        <v>10895</v>
      </c>
      <c r="D138" s="48">
        <v>10897</v>
      </c>
      <c r="E138" s="34">
        <f t="shared" si="2"/>
        <v>2</v>
      </c>
      <c r="F138" s="27"/>
      <c r="G138" s="49"/>
      <c r="H138" s="51"/>
    </row>
    <row r="139" spans="1:8" x14ac:dyDescent="0.25">
      <c r="A139" s="25">
        <v>164</v>
      </c>
      <c r="B139" s="33">
        <f>Январь!C139</f>
        <v>1893</v>
      </c>
      <c r="C139" s="34">
        <f>Январь!D139</f>
        <v>3247</v>
      </c>
      <c r="D139" s="48">
        <v>4288</v>
      </c>
      <c r="E139" s="34">
        <f t="shared" si="2"/>
        <v>1041</v>
      </c>
      <c r="F139" s="27"/>
      <c r="G139" s="49"/>
      <c r="H139" s="51"/>
    </row>
    <row r="140" spans="1:8" x14ac:dyDescent="0.25">
      <c r="A140" s="36">
        <v>165</v>
      </c>
      <c r="B140" s="33">
        <f>Январь!C140</f>
        <v>0</v>
      </c>
      <c r="C140" s="34">
        <f>Январь!D140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Январь!C141</f>
        <v>3274</v>
      </c>
      <c r="C141" s="34">
        <f>Январь!D141</f>
        <v>3274</v>
      </c>
      <c r="D141" s="48">
        <v>3274</v>
      </c>
      <c r="E141" s="34">
        <f t="shared" si="2"/>
        <v>0</v>
      </c>
      <c r="F141" s="34"/>
      <c r="G141" s="50"/>
      <c r="H141" s="51"/>
    </row>
    <row r="142" spans="1:8" x14ac:dyDescent="0.25">
      <c r="A142" s="25">
        <v>167.16800000000001</v>
      </c>
      <c r="B142" s="33">
        <f>Январь!C142</f>
        <v>5549</v>
      </c>
      <c r="C142" s="34">
        <f>Январь!D142</f>
        <v>5549</v>
      </c>
      <c r="D142" s="48">
        <v>5549</v>
      </c>
      <c r="E142" s="34">
        <f t="shared" si="2"/>
        <v>0</v>
      </c>
      <c r="F142" s="27"/>
      <c r="G142" s="49"/>
      <c r="H142" s="51"/>
    </row>
    <row r="143" spans="1:8" x14ac:dyDescent="0.25">
      <c r="A143" s="36">
        <v>169</v>
      </c>
      <c r="B143" s="33">
        <f>Январь!C143</f>
        <v>0</v>
      </c>
      <c r="C143" s="34">
        <f>Январь!D143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Январь!C144</f>
        <v>0</v>
      </c>
      <c r="C144" s="34">
        <f>Январь!D144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Январь!C145</f>
        <v>3714</v>
      </c>
      <c r="C145" s="34">
        <f>Январь!D145</f>
        <v>3714</v>
      </c>
      <c r="D145" s="48">
        <v>3714</v>
      </c>
      <c r="E145" s="34">
        <f t="shared" si="2"/>
        <v>0</v>
      </c>
      <c r="F145" s="27"/>
      <c r="G145" s="49"/>
      <c r="H145" s="51"/>
    </row>
    <row r="146" spans="1:8" x14ac:dyDescent="0.25">
      <c r="A146" s="25">
        <v>172</v>
      </c>
      <c r="B146" s="33">
        <f>Январь!C146</f>
        <v>374</v>
      </c>
      <c r="C146" s="34">
        <f>Январь!D146</f>
        <v>374</v>
      </c>
      <c r="D146" s="48">
        <v>374</v>
      </c>
      <c r="E146" s="34">
        <f t="shared" si="2"/>
        <v>0</v>
      </c>
      <c r="F146" s="27"/>
      <c r="G146" s="49"/>
      <c r="H146" s="51"/>
    </row>
    <row r="147" spans="1:8" x14ac:dyDescent="0.25">
      <c r="A147" s="25">
        <v>173</v>
      </c>
      <c r="B147" s="33">
        <f>Январь!C147</f>
        <v>5340</v>
      </c>
      <c r="C147" s="34">
        <f>Январь!D147</f>
        <v>5340</v>
      </c>
      <c r="D147" s="48">
        <v>5340</v>
      </c>
      <c r="E147" s="34">
        <f t="shared" si="2"/>
        <v>0</v>
      </c>
      <c r="F147" s="27"/>
      <c r="G147" s="49"/>
      <c r="H147" s="51"/>
    </row>
    <row r="148" spans="1:8" x14ac:dyDescent="0.25">
      <c r="A148" s="25">
        <v>174</v>
      </c>
      <c r="B148" s="33">
        <f>Январь!C148</f>
        <v>9703</v>
      </c>
      <c r="C148" s="34">
        <f>Январь!D148</f>
        <v>9703</v>
      </c>
      <c r="D148" s="48">
        <v>9826</v>
      </c>
      <c r="E148" s="34">
        <f t="shared" si="2"/>
        <v>123</v>
      </c>
      <c r="F148" s="27"/>
      <c r="G148" s="49"/>
      <c r="H148" s="51"/>
    </row>
    <row r="149" spans="1:8" x14ac:dyDescent="0.25">
      <c r="A149" s="36">
        <v>175</v>
      </c>
      <c r="B149" s="33">
        <f>Январь!C149</f>
        <v>0</v>
      </c>
      <c r="C149" s="34">
        <f>Январь!D149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Январь!C150</f>
        <v>0</v>
      </c>
      <c r="C150" s="34">
        <f>Январь!D150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Январь!C151</f>
        <v>5770</v>
      </c>
      <c r="C151" s="34">
        <f>Январь!D151</f>
        <v>5770</v>
      </c>
      <c r="D151" s="48">
        <v>5869</v>
      </c>
      <c r="E151" s="34">
        <f t="shared" si="2"/>
        <v>99</v>
      </c>
      <c r="F151" s="27"/>
      <c r="G151" s="49"/>
      <c r="H151" s="51"/>
    </row>
    <row r="152" spans="1:8" x14ac:dyDescent="0.25">
      <c r="A152" s="28">
        <v>179</v>
      </c>
      <c r="B152" s="33">
        <f>Январь!C152</f>
        <v>0</v>
      </c>
      <c r="C152" s="34">
        <f>Январь!D152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Январь!C153</f>
        <v>1578</v>
      </c>
      <c r="C153" s="34">
        <f>Январь!D153</f>
        <v>1578</v>
      </c>
      <c r="D153" s="48">
        <v>1578</v>
      </c>
      <c r="E153" s="34">
        <f t="shared" si="2"/>
        <v>0</v>
      </c>
      <c r="F153" s="27"/>
      <c r="G153" s="49"/>
      <c r="H153" s="51"/>
    </row>
    <row r="154" spans="1:8" x14ac:dyDescent="0.25">
      <c r="A154" s="31">
        <v>182</v>
      </c>
      <c r="B154" s="33">
        <f>Январь!C154</f>
        <v>102</v>
      </c>
      <c r="C154" s="34">
        <f>Январь!D154</f>
        <v>102</v>
      </c>
      <c r="D154" s="48">
        <v>102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Январь!C155</f>
        <v>0</v>
      </c>
      <c r="C155" s="34">
        <f>Январь!D155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Январь!C156</f>
        <v>939</v>
      </c>
      <c r="C156" s="34">
        <f>Январь!D156</f>
        <v>939</v>
      </c>
      <c r="D156" s="48">
        <v>951</v>
      </c>
      <c r="E156" s="34">
        <f t="shared" si="2"/>
        <v>12</v>
      </c>
      <c r="F156" s="34"/>
      <c r="G156" s="50"/>
      <c r="H156" s="51"/>
    </row>
    <row r="157" spans="1:8" x14ac:dyDescent="0.25">
      <c r="A157" s="130">
        <v>186</v>
      </c>
      <c r="B157" s="33">
        <f>Январь!C157</f>
        <v>0</v>
      </c>
      <c r="C157" s="34">
        <f>Январь!D157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Январь!C158</f>
        <v>361</v>
      </c>
      <c r="C158" s="34">
        <f>Январь!D158</f>
        <v>361</v>
      </c>
      <c r="D158" s="48">
        <v>361</v>
      </c>
      <c r="E158" s="34">
        <f t="shared" si="2"/>
        <v>0</v>
      </c>
      <c r="F158" s="34"/>
      <c r="G158" s="50"/>
      <c r="H158" s="51"/>
    </row>
    <row r="159" spans="1:8" x14ac:dyDescent="0.25">
      <c r="A159" s="126">
        <v>188</v>
      </c>
      <c r="B159" s="33">
        <f>Январь!C159</f>
        <v>7854</v>
      </c>
      <c r="C159" s="34">
        <f>Январь!D159</f>
        <v>7854</v>
      </c>
      <c r="D159" s="48">
        <v>7854</v>
      </c>
      <c r="E159" s="34">
        <f>D159-C159</f>
        <v>0</v>
      </c>
      <c r="F159" s="34"/>
      <c r="G159" s="50"/>
      <c r="H159" s="51"/>
    </row>
    <row r="160" spans="1:8" x14ac:dyDescent="0.25">
      <c r="A160" s="28">
        <v>189</v>
      </c>
      <c r="B160" s="33">
        <f>Январь!C160</f>
        <v>0</v>
      </c>
      <c r="C160" s="34">
        <f>Январь!D160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Январь!C161</f>
        <v>417</v>
      </c>
      <c r="C161" s="34">
        <f>Январь!D161</f>
        <v>417</v>
      </c>
      <c r="D161" s="48">
        <v>417</v>
      </c>
      <c r="E161" s="34">
        <f t="shared" si="2"/>
        <v>0</v>
      </c>
      <c r="F161" s="34"/>
      <c r="G161" s="50"/>
      <c r="H161" s="51"/>
    </row>
    <row r="162" spans="1:8" x14ac:dyDescent="0.25">
      <c r="A162" s="25">
        <v>191</v>
      </c>
      <c r="B162" s="33">
        <f>Январь!C162</f>
        <v>188</v>
      </c>
      <c r="C162" s="34">
        <f>Январь!D162</f>
        <v>188</v>
      </c>
      <c r="D162" s="48">
        <v>188</v>
      </c>
      <c r="E162" s="34">
        <f t="shared" si="2"/>
        <v>0</v>
      </c>
      <c r="F162" s="34"/>
      <c r="G162" s="50"/>
      <c r="H162" s="51"/>
    </row>
    <row r="163" spans="1:8" x14ac:dyDescent="0.25">
      <c r="A163" s="36">
        <v>192</v>
      </c>
      <c r="B163" s="33">
        <f>Январь!C163</f>
        <v>0</v>
      </c>
      <c r="C163" s="34">
        <f>Январь!D163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Январь!C164</f>
        <v>849</v>
      </c>
      <c r="C164" s="34">
        <f>Январь!D164</f>
        <v>849</v>
      </c>
      <c r="D164" s="48">
        <v>849</v>
      </c>
      <c r="E164" s="34">
        <f t="shared" si="2"/>
        <v>0</v>
      </c>
      <c r="F164" s="27"/>
      <c r="G164" s="49"/>
      <c r="H164" s="51"/>
    </row>
    <row r="165" spans="1:8" x14ac:dyDescent="0.25">
      <c r="A165" s="25">
        <v>194</v>
      </c>
      <c r="B165" s="33">
        <f>Январь!C165</f>
        <v>912</v>
      </c>
      <c r="C165" s="34">
        <f>Январь!D165</f>
        <v>912</v>
      </c>
      <c r="D165" s="48">
        <v>935</v>
      </c>
      <c r="E165" s="34">
        <f t="shared" si="2"/>
        <v>23</v>
      </c>
      <c r="F165" s="27"/>
      <c r="G165" s="49"/>
      <c r="H165" s="51"/>
    </row>
    <row r="166" spans="1:8" x14ac:dyDescent="0.25">
      <c r="A166" s="25">
        <v>195</v>
      </c>
      <c r="B166" s="33">
        <f>Январь!C166</f>
        <v>290</v>
      </c>
      <c r="C166" s="34">
        <f>Январь!D166</f>
        <v>290</v>
      </c>
      <c r="D166" s="48">
        <v>290</v>
      </c>
      <c r="E166" s="34">
        <f t="shared" si="2"/>
        <v>0</v>
      </c>
      <c r="F166" s="27"/>
      <c r="G166" s="49"/>
      <c r="H166" s="51"/>
    </row>
    <row r="167" spans="1:8" x14ac:dyDescent="0.25">
      <c r="A167" s="25">
        <v>196</v>
      </c>
      <c r="B167" s="33">
        <f>Январь!C167</f>
        <v>11298</v>
      </c>
      <c r="C167" s="34">
        <f>Январь!D167</f>
        <v>12506</v>
      </c>
      <c r="D167" s="48">
        <v>13352</v>
      </c>
      <c r="E167" s="34">
        <f t="shared" si="2"/>
        <v>846</v>
      </c>
      <c r="F167" s="27"/>
      <c r="G167" s="49"/>
      <c r="H167" s="51"/>
    </row>
    <row r="168" spans="1:8" x14ac:dyDescent="0.25">
      <c r="A168" s="28">
        <v>197</v>
      </c>
      <c r="B168" s="33">
        <f>Январь!C168</f>
        <v>0</v>
      </c>
      <c r="C168" s="34">
        <f>Январь!D168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Январь!C169</f>
        <v>2198</v>
      </c>
      <c r="C169" s="34">
        <f>Январь!D169</f>
        <v>2199</v>
      </c>
      <c r="D169" s="48">
        <v>2199</v>
      </c>
      <c r="E169" s="34">
        <f t="shared" si="2"/>
        <v>0</v>
      </c>
      <c r="F169" s="27"/>
      <c r="G169" s="49"/>
      <c r="H169" s="51"/>
    </row>
    <row r="170" spans="1:8" x14ac:dyDescent="0.25">
      <c r="A170" s="25">
        <v>199</v>
      </c>
      <c r="B170" s="33">
        <f>Январь!C170</f>
        <v>25053</v>
      </c>
      <c r="C170" s="34">
        <f>Январь!D170</f>
        <v>25357</v>
      </c>
      <c r="D170" s="48">
        <v>25667</v>
      </c>
      <c r="E170" s="34">
        <f t="shared" si="2"/>
        <v>310</v>
      </c>
      <c r="F170" s="27"/>
      <c r="G170" s="49"/>
      <c r="H170" s="51"/>
    </row>
    <row r="171" spans="1:8" x14ac:dyDescent="0.25">
      <c r="A171" s="25">
        <v>200</v>
      </c>
      <c r="B171" s="33">
        <f>Январь!C171</f>
        <v>78615</v>
      </c>
      <c r="C171" s="34">
        <f>Январь!D171</f>
        <v>81292</v>
      </c>
      <c r="D171" s="48">
        <v>83682</v>
      </c>
      <c r="E171" s="34">
        <f t="shared" si="2"/>
        <v>2390</v>
      </c>
      <c r="F171" s="27"/>
      <c r="G171" s="49"/>
      <c r="H171" s="51"/>
    </row>
    <row r="172" spans="1:8" x14ac:dyDescent="0.25">
      <c r="A172" s="28">
        <v>201</v>
      </c>
      <c r="B172" s="33">
        <f>Январь!C172</f>
        <v>0</v>
      </c>
      <c r="C172" s="34">
        <f>Январь!D172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Январь!C173</f>
        <v>0</v>
      </c>
      <c r="C173" s="34">
        <f>Январь!D173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Январь!C174</f>
        <v>0</v>
      </c>
      <c r="C174" s="34">
        <f>Январь!D174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Январь!C175</f>
        <v>0</v>
      </c>
      <c r="C175" s="34">
        <f>Январь!D175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Январь!C176</f>
        <v>0</v>
      </c>
      <c r="C176" s="34">
        <f>Январь!D176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Январь!C177</f>
        <v>0</v>
      </c>
      <c r="C177" s="34">
        <f>Январь!D177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Январь!C178</f>
        <v>0</v>
      </c>
      <c r="C178" s="34">
        <f>Январь!D178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Январь!C179</f>
        <v>2268</v>
      </c>
      <c r="C179" s="34">
        <f>Январь!D179</f>
        <v>2268</v>
      </c>
      <c r="D179" s="48">
        <v>2268</v>
      </c>
      <c r="E179" s="34">
        <f t="shared" si="2"/>
        <v>0</v>
      </c>
      <c r="F179" s="34"/>
      <c r="G179" s="50"/>
      <c r="H179" s="51"/>
    </row>
    <row r="180" spans="1:8" x14ac:dyDescent="0.25">
      <c r="A180" s="28">
        <v>218</v>
      </c>
      <c r="B180" s="33">
        <f>Январь!C180</f>
        <v>0</v>
      </c>
      <c r="C180" s="34">
        <f>Январь!D180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Январь!C181</f>
        <v>0</v>
      </c>
      <c r="C181" s="34">
        <f>Январь!D181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Январь!C182</f>
        <v>0</v>
      </c>
      <c r="C182" s="34">
        <f>Январь!D182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Январь!C183</f>
        <v>0</v>
      </c>
      <c r="C183" s="34">
        <f>Январь!D183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Январь!C184</f>
        <v>0</v>
      </c>
      <c r="C184" s="34">
        <f>Январь!D184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Январь!C185</f>
        <v>0</v>
      </c>
      <c r="C185" s="34">
        <f>Январь!D185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Январь!C186</f>
        <v>0</v>
      </c>
      <c r="C186" s="34">
        <f>Январь!D186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Январь!C187</f>
        <v>0</v>
      </c>
      <c r="C187" s="34">
        <f>Январь!D187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Январь!C188</f>
        <v>0</v>
      </c>
      <c r="C188" s="34">
        <f>Январь!D188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Январь!C189</f>
        <v>0</v>
      </c>
      <c r="C189" s="34">
        <f>Январь!D189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Январь!C190</f>
        <v>0</v>
      </c>
      <c r="C190" s="34">
        <f>Январь!D190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Январь!C191</f>
        <v>0</v>
      </c>
      <c r="C191" s="34">
        <f>Январь!D191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Январь!C192</f>
        <v>0</v>
      </c>
      <c r="C192" s="34">
        <f>Январь!D192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Январь!C193</f>
        <v>0</v>
      </c>
      <c r="C193" s="34">
        <f>Январь!D193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Январь!C194</f>
        <v>0</v>
      </c>
      <c r="C194" s="34">
        <f>Январь!D194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Январь!C195</f>
        <v>0</v>
      </c>
      <c r="C195" s="34">
        <f>Январь!D195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Январь!C196</f>
        <v>0</v>
      </c>
      <c r="C196" s="34">
        <f>Январь!D196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Январь!C197</f>
        <v>0</v>
      </c>
      <c r="C197" s="34">
        <f>Январь!D197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Январь!C198</f>
        <v>0</v>
      </c>
      <c r="C198" s="34">
        <f>Январь!D198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Январь!C199</f>
        <v>0</v>
      </c>
      <c r="C199" s="34">
        <f>Январь!D199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Январь!C200</f>
        <v>0</v>
      </c>
      <c r="C200" s="34">
        <f>Январь!D200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Январь!C201</f>
        <v>0</v>
      </c>
      <c r="C201" s="34">
        <f>Январь!D201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Январь!C202</f>
        <v>0</v>
      </c>
      <c r="C202" s="34">
        <f>Январь!D202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Январь!C203</f>
        <v>0</v>
      </c>
      <c r="C203" s="34">
        <f>Январь!D203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Январь!C204</f>
        <v>0</v>
      </c>
      <c r="C204" s="34">
        <f>Январь!D204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Январь!C205</f>
        <v>0</v>
      </c>
      <c r="C205" s="34">
        <f>Январь!D205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Январь!C206</f>
        <v>0</v>
      </c>
      <c r="C206" s="34">
        <f>Январь!D206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Январь!C207</f>
        <v>0</v>
      </c>
      <c r="C207" s="34">
        <f>Январь!D207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Январь!C208</f>
        <v>0</v>
      </c>
      <c r="C208" s="34">
        <f>Январь!D208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Январь!C209</f>
        <v>0</v>
      </c>
      <c r="C209" s="34">
        <f>Январь!D209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Январь!C210</f>
        <v>0</v>
      </c>
      <c r="C210" s="34">
        <f>Январь!D210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Январь!C211</f>
        <v>0</v>
      </c>
      <c r="C211" s="34">
        <f>Январь!D211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Январь!C212</f>
        <v>0</v>
      </c>
      <c r="C212" s="34">
        <f>Январь!D212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Январь!C213</f>
        <v>0</v>
      </c>
      <c r="C213" s="34">
        <f>Январь!D213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Январь!C214</f>
        <v>0</v>
      </c>
      <c r="C214" s="34">
        <f>Январь!D214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Январь!C215</f>
        <v>0</v>
      </c>
      <c r="C215" s="34">
        <f>Январь!D215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Январь!C216</f>
        <v>0</v>
      </c>
      <c r="C216" s="34">
        <f>Январь!D216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Январь!C217</f>
        <v>0</v>
      </c>
      <c r="C217" s="34">
        <f>Январь!D217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Январь!C218</f>
        <v>0</v>
      </c>
      <c r="C218" s="34">
        <f>Январь!D218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Январь!C219</f>
        <v>0</v>
      </c>
      <c r="C219" s="34">
        <f>Январь!D219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Январь!C220</f>
        <v>0</v>
      </c>
      <c r="C220" s="56">
        <f>Январь!D220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Январь!C221</f>
        <v>0</v>
      </c>
      <c r="C221" s="56">
        <f>Январь!D221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Январь!C222</f>
        <v>0</v>
      </c>
      <c r="C222" s="56">
        <f>Январь!D222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Январь!C223</f>
        <v>0</v>
      </c>
      <c r="C223" s="56">
        <f>Январь!D223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Январь!C224</f>
        <v>0</v>
      </c>
      <c r="C224" s="56">
        <f>Январь!D224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Январь!C225</f>
        <v>0</v>
      </c>
      <c r="C225" s="56">
        <f>Январь!D225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Январь!C226</f>
        <v>0</v>
      </c>
      <c r="C226" s="56">
        <f>Январь!D226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Январь!C227</f>
        <v>0</v>
      </c>
      <c r="C227" s="56">
        <f>Январь!D227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Январь!C228</f>
        <v>0</v>
      </c>
      <c r="C228" s="56">
        <f>Январь!D228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Январь!C229</f>
        <v>0</v>
      </c>
      <c r="C229" s="56">
        <f>Январь!D229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Январь!C230</f>
        <v>0</v>
      </c>
      <c r="C230" s="56">
        <f>Январь!D230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Январь!C231</f>
        <v>0</v>
      </c>
      <c r="C231" s="56">
        <f>Январь!D231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Январь!C232</f>
        <v>0</v>
      </c>
      <c r="C232" s="56">
        <f>Январь!D232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Январь!C233</f>
        <v>0</v>
      </c>
      <c r="C233" s="56">
        <f>Январь!D233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Январь!C234</f>
        <v>0</v>
      </c>
      <c r="C234" s="56">
        <f>Январь!D234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Январь!C235</f>
        <v>0</v>
      </c>
      <c r="C235" s="56">
        <f>Январь!D235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Январь!C236</f>
        <v>0</v>
      </c>
      <c r="C236" s="56">
        <f>Январь!D236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Январь!C237</f>
        <v>0</v>
      </c>
      <c r="C237" s="56">
        <f>Январь!D237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Январь!C238</f>
        <v>0</v>
      </c>
      <c r="C238" s="56">
        <f>Январь!D238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Январь!C239</f>
        <v>0</v>
      </c>
      <c r="C239" s="56">
        <f>Январь!D239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Январь!C240</f>
        <v>0</v>
      </c>
      <c r="C240" s="56">
        <f>Январь!D240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Январь!C241</f>
        <v>0</v>
      </c>
      <c r="C241" s="56">
        <f>Январь!D241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Январь!C242</f>
        <v>0</v>
      </c>
      <c r="C242" s="56">
        <f>Январь!D242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Январь!C243</f>
        <v>0</v>
      </c>
      <c r="C243" s="56">
        <f>Январь!D243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Январь!C244</f>
        <v>0</v>
      </c>
      <c r="C244" s="56">
        <f>Январь!D244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Январь!C245</f>
        <v>0</v>
      </c>
      <c r="C245" s="60">
        <f>Январь!D245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Январь!C246</f>
        <v>0</v>
      </c>
      <c r="C246" s="60">
        <f>Январь!D246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Январь!C247</f>
        <v>0</v>
      </c>
      <c r="C247" s="41">
        <f>Январь!D247</f>
        <v>0</v>
      </c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Январь!C248</f>
        <v>18976</v>
      </c>
      <c r="C248" s="44">
        <f>Январь!D248</f>
        <v>18976</v>
      </c>
      <c r="D248" s="64">
        <v>18976</v>
      </c>
      <c r="E248" s="44">
        <f t="shared" si="3"/>
        <v>0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57</v>
      </c>
      <c r="C256" s="125" t="s">
        <v>58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Январь!C258</f>
        <v>6889.5</v>
      </c>
      <c r="C258" s="122">
        <v>7213.8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551160</v>
      </c>
      <c r="C259" s="112">
        <f>C258*80</f>
        <v>577104</v>
      </c>
      <c r="D259" s="109">
        <f>C259-B259</f>
        <v>25944</v>
      </c>
      <c r="E259" s="9">
        <f>SUM(E196:E246)</f>
        <v>0</v>
      </c>
      <c r="F259" s="148"/>
      <c r="G259" s="149"/>
      <c r="H259" s="10">
        <f>D259-E259-D261</f>
        <v>25797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Январь!C261</f>
        <v>5604</v>
      </c>
      <c r="C261" s="123">
        <v>5751</v>
      </c>
      <c r="D261" s="119">
        <f>C261-B261</f>
        <v>147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Январь!C263</f>
        <v>12027.4</v>
      </c>
      <c r="C263" s="122">
        <v>12273.1</v>
      </c>
      <c r="D263" s="118"/>
      <c r="E263" s="83"/>
      <c r="F263" s="87">
        <v>11</v>
      </c>
      <c r="G263" s="136">
        <v>12</v>
      </c>
      <c r="H263" s="85"/>
    </row>
    <row r="264" spans="1:8" ht="15.75" thickBot="1" x14ac:dyDescent="0.3">
      <c r="A264" s="106"/>
      <c r="B264" s="115">
        <f>B263*60</f>
        <v>721644</v>
      </c>
      <c r="C264" s="115">
        <f>C263*60</f>
        <v>736386</v>
      </c>
      <c r="D264" s="109">
        <f>C264-B264</f>
        <v>14742</v>
      </c>
      <c r="E264" s="84">
        <f>SUM(E2:E53,E55:E63,E167:E171,E179,E247)</f>
        <v>11990</v>
      </c>
      <c r="F264" s="152">
        <f>F263*0.25*G263*30</f>
        <v>990</v>
      </c>
      <c r="G264" s="153"/>
      <c r="H264" s="86">
        <f>D264-E264-F264</f>
        <v>1762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Январь!C266</f>
        <v>35035.4</v>
      </c>
      <c r="C266" s="122">
        <v>35599.800000000003</v>
      </c>
      <c r="D266" s="118"/>
      <c r="E266" s="83"/>
      <c r="F266" s="87">
        <v>15</v>
      </c>
      <c r="G266" s="136">
        <v>12</v>
      </c>
      <c r="H266" s="85"/>
    </row>
    <row r="267" spans="1:8" ht="15.75" thickBot="1" x14ac:dyDescent="0.3">
      <c r="A267" s="106"/>
      <c r="B267" s="115">
        <f>B266*30</f>
        <v>1051062</v>
      </c>
      <c r="C267" s="115">
        <f>C266*30</f>
        <v>1067994</v>
      </c>
      <c r="D267" s="109">
        <f>C267-B267</f>
        <v>16932</v>
      </c>
      <c r="E267" s="84">
        <f>SUM(E54,E64:E166,E248)</f>
        <v>13772</v>
      </c>
      <c r="F267" s="152">
        <f>F266*0.25*G266*30</f>
        <v>1350</v>
      </c>
      <c r="G267" s="153"/>
      <c r="H267" s="86">
        <f>D267-E267-F267</f>
        <v>1810</v>
      </c>
    </row>
    <row r="268" spans="1:8" ht="15.75" thickBot="1" x14ac:dyDescent="0.3">
      <c r="A268" s="11"/>
      <c r="B268" s="116"/>
      <c r="C268" s="116"/>
      <c r="D268" s="119">
        <f>D259+D264+D267</f>
        <v>57618</v>
      </c>
      <c r="E268" s="14">
        <f>E259+E264+E267</f>
        <v>25762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/>
      <c r="F270" s="6"/>
      <c r="G270" s="6"/>
      <c r="H270" s="6"/>
    </row>
    <row r="271" spans="1:8" x14ac:dyDescent="0.25">
      <c r="A271" s="107" t="s">
        <v>14</v>
      </c>
      <c r="B271" s="117">
        <f>Январь!C271</f>
        <v>3272.91</v>
      </c>
      <c r="C271" s="124">
        <v>3336.02</v>
      </c>
      <c r="D271" s="120"/>
      <c r="E271" s="1"/>
      <c r="F271" s="1"/>
      <c r="G271" s="1"/>
      <c r="H271" s="1"/>
    </row>
    <row r="272" spans="1:8" ht="15.75" thickBot="1" x14ac:dyDescent="0.3">
      <c r="A272" s="108"/>
      <c r="B272" s="115">
        <f>B271*800</f>
        <v>2618328</v>
      </c>
      <c r="C272" s="115">
        <f>C271*800</f>
        <v>2668816</v>
      </c>
      <c r="D272" s="121">
        <f>C272-B272</f>
        <v>50488</v>
      </c>
      <c r="E272" s="17"/>
      <c r="F272" s="1"/>
      <c r="G272" s="1"/>
      <c r="H272" s="1"/>
    </row>
  </sheetData>
  <sheetProtection password="CF36" sheet="1" objects="1" scenarios="1"/>
  <mergeCells count="11">
    <mergeCell ref="F257:G257"/>
    <mergeCell ref="A250:B250"/>
    <mergeCell ref="A251:B251"/>
    <mergeCell ref="A252:B252"/>
    <mergeCell ref="A253:B253"/>
    <mergeCell ref="F256:G256"/>
    <mergeCell ref="F258:G258"/>
    <mergeCell ref="F259:G259"/>
    <mergeCell ref="F261:G261"/>
    <mergeCell ref="F264:G264"/>
    <mergeCell ref="F267:G2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2"/>
  <sheetViews>
    <sheetView showRuler="0" zoomScaleNormal="100" workbookViewId="0">
      <pane ySplit="1" topLeftCell="A2" activePane="bottomLeft" state="frozen"/>
      <selection activeCell="C1" sqref="C1"/>
      <selection pane="bottomLeft" activeCell="D259" sqref="D259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35" ht="15.75" thickBot="1" x14ac:dyDescent="0.3">
      <c r="A1" s="76" t="s">
        <v>0</v>
      </c>
      <c r="B1" s="2" t="s">
        <v>57</v>
      </c>
      <c r="C1" s="2" t="s">
        <v>58</v>
      </c>
      <c r="D1" s="93" t="s">
        <v>59</v>
      </c>
      <c r="E1" s="3" t="s">
        <v>25</v>
      </c>
      <c r="F1" s="3"/>
      <c r="G1" s="20"/>
      <c r="H1" s="18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x14ac:dyDescent="0.2">
      <c r="A2" s="21">
        <v>1</v>
      </c>
      <c r="B2" s="22">
        <f>Январь!D2</f>
        <v>0</v>
      </c>
      <c r="C2" s="23">
        <f>Февраль!D2</f>
        <v>0</v>
      </c>
      <c r="D2" s="46"/>
      <c r="E2" s="68">
        <f t="shared" ref="E2:E65" si="0">D2-C2</f>
        <v>0</v>
      </c>
      <c r="F2" s="24"/>
      <c r="G2" s="47"/>
      <c r="H2" s="69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</row>
    <row r="3" spans="1:35" x14ac:dyDescent="0.2">
      <c r="A3" s="25">
        <v>2</v>
      </c>
      <c r="B3" s="26">
        <f>Январь!D3</f>
        <v>217</v>
      </c>
      <c r="C3" s="27">
        <f>Февраль!D3</f>
        <v>217</v>
      </c>
      <c r="D3" s="48">
        <v>217</v>
      </c>
      <c r="E3" s="34">
        <f t="shared" si="0"/>
        <v>0</v>
      </c>
      <c r="F3" s="27"/>
      <c r="G3" s="49"/>
      <c r="H3" s="51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</row>
    <row r="4" spans="1:35" x14ac:dyDescent="0.2">
      <c r="A4" s="28">
        <v>3</v>
      </c>
      <c r="B4" s="29">
        <f>Январь!D4</f>
        <v>0</v>
      </c>
      <c r="C4" s="27">
        <f>Февраль!D4</f>
        <v>0</v>
      </c>
      <c r="D4" s="48"/>
      <c r="E4" s="34">
        <f t="shared" si="0"/>
        <v>0</v>
      </c>
      <c r="F4" s="27"/>
      <c r="G4" s="49"/>
      <c r="H4" s="51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</row>
    <row r="5" spans="1:35" x14ac:dyDescent="0.2">
      <c r="A5" s="30">
        <v>4.5</v>
      </c>
      <c r="B5" s="26">
        <f>Январь!D5</f>
        <v>42181</v>
      </c>
      <c r="C5" s="27">
        <f>Февраль!D5</f>
        <v>42181</v>
      </c>
      <c r="D5" s="48">
        <v>42181</v>
      </c>
      <c r="E5" s="34">
        <f t="shared" si="0"/>
        <v>0</v>
      </c>
      <c r="F5" s="27"/>
      <c r="G5" s="49"/>
      <c r="H5" s="51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</row>
    <row r="6" spans="1:35" x14ac:dyDescent="0.2">
      <c r="A6" s="25">
        <v>6</v>
      </c>
      <c r="B6" s="26">
        <f>Январь!D6</f>
        <v>17882</v>
      </c>
      <c r="C6" s="27">
        <f>Февраль!D6</f>
        <v>19871</v>
      </c>
      <c r="D6" s="48">
        <v>21709</v>
      </c>
      <c r="E6" s="34">
        <f t="shared" si="0"/>
        <v>1838</v>
      </c>
      <c r="F6" s="27"/>
      <c r="G6" s="49"/>
      <c r="H6" s="51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</row>
    <row r="7" spans="1:35" x14ac:dyDescent="0.2">
      <c r="A7" s="31">
        <v>7.8</v>
      </c>
      <c r="B7" s="26">
        <f>Январь!D7</f>
        <v>62756</v>
      </c>
      <c r="C7" s="27">
        <f>Февраль!D7</f>
        <v>63982</v>
      </c>
      <c r="D7" s="48">
        <v>65097</v>
      </c>
      <c r="E7" s="34">
        <f t="shared" si="0"/>
        <v>1115</v>
      </c>
      <c r="F7" s="27"/>
      <c r="G7" s="49"/>
      <c r="H7" s="51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</row>
    <row r="8" spans="1:35" x14ac:dyDescent="0.2">
      <c r="A8" s="32">
        <v>9.1</v>
      </c>
      <c r="B8" s="26">
        <f>Январь!D8</f>
        <v>11076</v>
      </c>
      <c r="C8" s="27">
        <f>Февраль!D8</f>
        <v>11608</v>
      </c>
      <c r="D8" s="48">
        <v>12203</v>
      </c>
      <c r="E8" s="34">
        <f t="shared" si="0"/>
        <v>595</v>
      </c>
      <c r="F8" s="27"/>
      <c r="G8" s="49"/>
      <c r="H8" s="51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</row>
    <row r="9" spans="1:35" x14ac:dyDescent="0.2">
      <c r="A9" s="126">
        <v>11</v>
      </c>
      <c r="B9" s="33">
        <f>Январь!D9</f>
        <v>0</v>
      </c>
      <c r="C9" s="34">
        <f>Февраль!D9</f>
        <v>0</v>
      </c>
      <c r="D9" s="48"/>
      <c r="E9" s="34">
        <f t="shared" si="0"/>
        <v>0</v>
      </c>
      <c r="F9" s="34"/>
      <c r="G9" s="50"/>
      <c r="H9" s="51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</row>
    <row r="10" spans="1:35" x14ac:dyDescent="0.2">
      <c r="A10" s="31">
        <v>12.13</v>
      </c>
      <c r="B10" s="33">
        <f>Январь!D10</f>
        <v>31826</v>
      </c>
      <c r="C10" s="34">
        <f>Февраль!D10</f>
        <v>32731</v>
      </c>
      <c r="D10" s="48">
        <v>33319</v>
      </c>
      <c r="E10" s="34">
        <f t="shared" si="0"/>
        <v>588</v>
      </c>
      <c r="F10" s="34"/>
      <c r="G10" s="50"/>
      <c r="H10" s="51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</row>
    <row r="11" spans="1:35" x14ac:dyDescent="0.2">
      <c r="A11" s="25">
        <v>14.15</v>
      </c>
      <c r="B11" s="33">
        <f>Январь!D11</f>
        <v>93011</v>
      </c>
      <c r="C11" s="34">
        <f>Февраль!D11</f>
        <v>94084</v>
      </c>
      <c r="D11" s="48">
        <v>95058</v>
      </c>
      <c r="E11" s="34">
        <f t="shared" si="0"/>
        <v>974</v>
      </c>
      <c r="F11" s="27"/>
      <c r="G11" s="49"/>
      <c r="H11" s="51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</row>
    <row r="12" spans="1:35" x14ac:dyDescent="0.2">
      <c r="A12" s="25">
        <v>16</v>
      </c>
      <c r="B12" s="33">
        <f>Январь!D12</f>
        <v>2562</v>
      </c>
      <c r="C12" s="34">
        <f>Февраль!D12</f>
        <v>2562</v>
      </c>
      <c r="D12" s="48">
        <v>2562</v>
      </c>
      <c r="E12" s="34">
        <f t="shared" si="0"/>
        <v>0</v>
      </c>
      <c r="F12" s="27"/>
      <c r="G12" s="49"/>
      <c r="H12" s="51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</row>
    <row r="13" spans="1:35" x14ac:dyDescent="0.2">
      <c r="A13" s="28">
        <v>17</v>
      </c>
      <c r="B13" s="33">
        <f>Январь!D13</f>
        <v>0</v>
      </c>
      <c r="C13" s="34">
        <f>Февраль!D13</f>
        <v>0</v>
      </c>
      <c r="D13" s="48"/>
      <c r="E13" s="34">
        <f t="shared" si="0"/>
        <v>0</v>
      </c>
      <c r="F13" s="27"/>
      <c r="G13" s="49"/>
      <c r="H13" s="51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</row>
    <row r="14" spans="1:35" x14ac:dyDescent="0.2">
      <c r="A14" s="28">
        <v>18</v>
      </c>
      <c r="B14" s="33">
        <f>Январь!D14</f>
        <v>0</v>
      </c>
      <c r="C14" s="34">
        <f>Февраль!D14</f>
        <v>0</v>
      </c>
      <c r="D14" s="48"/>
      <c r="E14" s="34">
        <f t="shared" si="0"/>
        <v>0</v>
      </c>
      <c r="F14" s="27"/>
      <c r="G14" s="49"/>
      <c r="H14" s="51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</row>
    <row r="15" spans="1:35" x14ac:dyDescent="0.2">
      <c r="A15" s="25">
        <v>19</v>
      </c>
      <c r="B15" s="33">
        <f>Январь!D15</f>
        <v>629</v>
      </c>
      <c r="C15" s="34">
        <f>Февраль!D15</f>
        <v>629</v>
      </c>
      <c r="D15" s="48">
        <v>629</v>
      </c>
      <c r="E15" s="34">
        <f t="shared" si="0"/>
        <v>0</v>
      </c>
      <c r="F15" s="27"/>
      <c r="G15" s="49"/>
      <c r="H15" s="51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</row>
    <row r="16" spans="1:35" x14ac:dyDescent="0.2">
      <c r="A16" s="25">
        <v>20</v>
      </c>
      <c r="B16" s="33">
        <f>Январь!D16</f>
        <v>5973</v>
      </c>
      <c r="C16" s="34">
        <f>Февраль!D16</f>
        <v>6459</v>
      </c>
      <c r="D16" s="48">
        <v>7186</v>
      </c>
      <c r="E16" s="34">
        <f t="shared" si="0"/>
        <v>727</v>
      </c>
      <c r="F16" s="27"/>
      <c r="G16" s="49"/>
      <c r="H16" s="51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</row>
    <row r="17" spans="1:8" x14ac:dyDescent="0.2">
      <c r="A17" s="31">
        <v>21.22</v>
      </c>
      <c r="B17" s="33">
        <f>Январь!D17</f>
        <v>4413</v>
      </c>
      <c r="C17" s="34">
        <f>Февраль!D17</f>
        <v>4445</v>
      </c>
      <c r="D17" s="48">
        <v>4525</v>
      </c>
      <c r="E17" s="34">
        <f t="shared" si="0"/>
        <v>80</v>
      </c>
      <c r="F17" s="34"/>
      <c r="G17" s="50"/>
      <c r="H17" s="51"/>
    </row>
    <row r="18" spans="1:8" x14ac:dyDescent="0.2">
      <c r="A18" s="25">
        <v>23</v>
      </c>
      <c r="B18" s="33">
        <f>Январь!D18</f>
        <v>2185</v>
      </c>
      <c r="C18" s="34">
        <f>Февраль!D18</f>
        <v>2186</v>
      </c>
      <c r="D18" s="48">
        <v>2187</v>
      </c>
      <c r="E18" s="34">
        <f t="shared" si="0"/>
        <v>1</v>
      </c>
      <c r="F18" s="27"/>
      <c r="G18" s="49"/>
      <c r="H18" s="51"/>
    </row>
    <row r="19" spans="1:8" x14ac:dyDescent="0.2">
      <c r="A19" s="25">
        <v>24</v>
      </c>
      <c r="B19" s="33">
        <f>Январь!D19</f>
        <v>38738</v>
      </c>
      <c r="C19" s="34">
        <f>Февраль!D19</f>
        <v>38877</v>
      </c>
      <c r="D19" s="48">
        <v>39253</v>
      </c>
      <c r="E19" s="34">
        <f t="shared" si="0"/>
        <v>376</v>
      </c>
      <c r="F19" s="27"/>
      <c r="G19" s="49"/>
      <c r="H19" s="51"/>
    </row>
    <row r="20" spans="1:8" x14ac:dyDescent="0.2">
      <c r="A20" s="28">
        <v>25</v>
      </c>
      <c r="B20" s="33">
        <f>Январь!D20</f>
        <v>0</v>
      </c>
      <c r="C20" s="34">
        <f>Февраль!D20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Январь!D21</f>
        <v>603</v>
      </c>
      <c r="C21" s="34">
        <f>Февраль!D21</f>
        <v>603</v>
      </c>
      <c r="D21" s="48">
        <v>603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Январь!D22</f>
        <v>0</v>
      </c>
      <c r="C22" s="34">
        <f>Февраль!D22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Январь!D23</f>
        <v>31590</v>
      </c>
      <c r="C23" s="34">
        <f>Февраль!D23</f>
        <v>31590</v>
      </c>
      <c r="D23" s="48">
        <v>31590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Январь!D24</f>
        <v>1640</v>
      </c>
      <c r="C24" s="34">
        <f>Февраль!D24</f>
        <v>1640</v>
      </c>
      <c r="D24" s="48">
        <v>1640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Январь!D25</f>
        <v>57</v>
      </c>
      <c r="C25" s="34">
        <f>Февраль!D25</f>
        <v>57</v>
      </c>
      <c r="D25" s="48">
        <v>58</v>
      </c>
      <c r="E25" s="34">
        <f t="shared" si="0"/>
        <v>1</v>
      </c>
      <c r="F25" s="27"/>
      <c r="G25" s="49"/>
      <c r="H25" s="51"/>
    </row>
    <row r="26" spans="1:8" x14ac:dyDescent="0.2">
      <c r="A26" s="25">
        <v>32</v>
      </c>
      <c r="B26" s="33">
        <f>Январь!D26</f>
        <v>3344</v>
      </c>
      <c r="C26" s="34">
        <f>Февраль!D26</f>
        <v>3344</v>
      </c>
      <c r="D26" s="48">
        <v>3471</v>
      </c>
      <c r="E26" s="34">
        <f t="shared" si="0"/>
        <v>127</v>
      </c>
      <c r="F26" s="27"/>
      <c r="G26" s="49"/>
      <c r="H26" s="51"/>
    </row>
    <row r="27" spans="1:8" x14ac:dyDescent="0.2">
      <c r="A27" s="28">
        <v>33</v>
      </c>
      <c r="B27" s="33">
        <f>Январь!D27</f>
        <v>0</v>
      </c>
      <c r="C27" s="34">
        <f>Февраль!D27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Январь!D28</f>
        <v>960</v>
      </c>
      <c r="C28" s="34">
        <f>Февраль!D28</f>
        <v>960</v>
      </c>
      <c r="D28" s="48">
        <v>1023</v>
      </c>
      <c r="E28" s="34">
        <f t="shared" si="0"/>
        <v>63</v>
      </c>
      <c r="F28" s="27"/>
      <c r="G28" s="49"/>
      <c r="H28" s="51"/>
    </row>
    <row r="29" spans="1:8" x14ac:dyDescent="0.2">
      <c r="A29" s="28">
        <v>35</v>
      </c>
      <c r="B29" s="33">
        <f>Январь!D29</f>
        <v>0</v>
      </c>
      <c r="C29" s="34">
        <f>Февраль!D29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Январь!D30</f>
        <v>2673</v>
      </c>
      <c r="C30" s="34">
        <f>Февраль!D30</f>
        <v>2707</v>
      </c>
      <c r="D30" s="48">
        <v>2738</v>
      </c>
      <c r="E30" s="34">
        <f t="shared" si="0"/>
        <v>31</v>
      </c>
      <c r="F30" s="27"/>
      <c r="G30" s="49"/>
      <c r="H30" s="51"/>
    </row>
    <row r="31" spans="1:8" x14ac:dyDescent="0.2">
      <c r="A31" s="25">
        <v>37</v>
      </c>
      <c r="B31" s="33">
        <f>Январь!D31</f>
        <v>11500</v>
      </c>
      <c r="C31" s="34">
        <f>Февраль!D31</f>
        <v>11817</v>
      </c>
      <c r="D31" s="48">
        <v>12090</v>
      </c>
      <c r="E31" s="34">
        <f t="shared" si="0"/>
        <v>273</v>
      </c>
      <c r="F31" s="27"/>
      <c r="G31" s="49"/>
      <c r="H31" s="51"/>
    </row>
    <row r="32" spans="1:8" x14ac:dyDescent="0.2">
      <c r="A32" s="25">
        <v>38</v>
      </c>
      <c r="B32" s="33">
        <f>Январь!D32</f>
        <v>283</v>
      </c>
      <c r="C32" s="34">
        <f>Февраль!D32</f>
        <v>291</v>
      </c>
      <c r="D32" s="48">
        <v>293</v>
      </c>
      <c r="E32" s="34">
        <f t="shared" si="0"/>
        <v>2</v>
      </c>
      <c r="F32" s="27"/>
      <c r="G32" s="49"/>
      <c r="H32" s="51"/>
    </row>
    <row r="33" spans="1:8" x14ac:dyDescent="0.2">
      <c r="A33" s="72">
        <v>39.4</v>
      </c>
      <c r="B33" s="33">
        <f>Январь!D33</f>
        <v>50941</v>
      </c>
      <c r="C33" s="34">
        <f>Февраль!D33</f>
        <v>51515</v>
      </c>
      <c r="D33" s="48">
        <v>52016</v>
      </c>
      <c r="E33" s="34">
        <f t="shared" si="0"/>
        <v>501</v>
      </c>
      <c r="F33" s="34"/>
      <c r="G33" s="50"/>
      <c r="H33" s="51"/>
    </row>
    <row r="34" spans="1:8" x14ac:dyDescent="0.2">
      <c r="A34" s="35" t="s">
        <v>8</v>
      </c>
      <c r="B34" s="33">
        <f>Январь!D34</f>
        <v>16838</v>
      </c>
      <c r="C34" s="34">
        <f>Февраль!D34</f>
        <v>16897</v>
      </c>
      <c r="D34" s="48">
        <v>16954</v>
      </c>
      <c r="E34" s="34">
        <f t="shared" si="0"/>
        <v>57</v>
      </c>
      <c r="F34" s="52"/>
      <c r="G34" s="53"/>
      <c r="H34" s="54"/>
    </row>
    <row r="35" spans="1:8" x14ac:dyDescent="0.2">
      <c r="A35" s="25">
        <v>44</v>
      </c>
      <c r="B35" s="33">
        <f>Январь!D35</f>
        <v>547</v>
      </c>
      <c r="C35" s="34">
        <f>Февраль!D35</f>
        <v>547</v>
      </c>
      <c r="D35" s="48">
        <v>547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Январь!D36</f>
        <v>528</v>
      </c>
      <c r="C36" s="34">
        <f>Февраль!D36</f>
        <v>528</v>
      </c>
      <c r="D36" s="48">
        <v>528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Январь!D37</f>
        <v>5052</v>
      </c>
      <c r="C37" s="34">
        <f>Февраль!D37</f>
        <v>5052</v>
      </c>
      <c r="D37" s="48">
        <v>5052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Январь!D38</f>
        <v>27784</v>
      </c>
      <c r="C38" s="34">
        <f>Февраль!D38</f>
        <v>27858</v>
      </c>
      <c r="D38" s="48">
        <v>27981</v>
      </c>
      <c r="E38" s="34">
        <f t="shared" si="0"/>
        <v>123</v>
      </c>
      <c r="F38" s="27"/>
      <c r="G38" s="49"/>
      <c r="H38" s="51"/>
    </row>
    <row r="39" spans="1:8" x14ac:dyDescent="0.25">
      <c r="A39" s="25">
        <v>50.51</v>
      </c>
      <c r="B39" s="33">
        <f>Январь!D39</f>
        <v>3696</v>
      </c>
      <c r="C39" s="34">
        <f>Февраль!D39</f>
        <v>3696</v>
      </c>
      <c r="D39" s="48">
        <v>3740</v>
      </c>
      <c r="E39" s="34">
        <f t="shared" si="0"/>
        <v>44</v>
      </c>
      <c r="F39" s="27"/>
      <c r="G39" s="49"/>
      <c r="H39" s="51"/>
    </row>
    <row r="40" spans="1:8" x14ac:dyDescent="0.25">
      <c r="A40" s="126">
        <v>52</v>
      </c>
      <c r="B40" s="33">
        <f>Январь!D40</f>
        <v>4634</v>
      </c>
      <c r="C40" s="34">
        <f>Февраль!D40</f>
        <v>4959</v>
      </c>
      <c r="D40" s="48">
        <v>5241</v>
      </c>
      <c r="E40" s="34">
        <f t="shared" si="0"/>
        <v>282</v>
      </c>
      <c r="F40" s="34"/>
      <c r="G40" s="50"/>
      <c r="H40" s="51"/>
    </row>
    <row r="41" spans="1:8" x14ac:dyDescent="0.25">
      <c r="A41" s="78" t="s">
        <v>7</v>
      </c>
      <c r="B41" s="33">
        <f>Январь!D41</f>
        <v>481</v>
      </c>
      <c r="C41" s="34">
        <f>Февраль!D41</f>
        <v>481</v>
      </c>
      <c r="D41" s="48">
        <v>481</v>
      </c>
      <c r="E41" s="34">
        <f t="shared" si="0"/>
        <v>0</v>
      </c>
      <c r="F41" s="34"/>
      <c r="G41" s="50"/>
      <c r="H41" s="51"/>
    </row>
    <row r="42" spans="1:8" x14ac:dyDescent="0.25">
      <c r="A42" s="25">
        <v>57</v>
      </c>
      <c r="B42" s="33">
        <f>Январь!D42</f>
        <v>2</v>
      </c>
      <c r="C42" s="34">
        <f>Февраль!D42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Январь!D43</f>
        <v>20</v>
      </c>
      <c r="C43" s="34">
        <f>Февраль!D43</f>
        <v>20</v>
      </c>
      <c r="D43" s="48">
        <v>20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Январь!D44</f>
        <v>0</v>
      </c>
      <c r="C44" s="34">
        <f>Февраль!D44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Январь!D45</f>
        <v>3570</v>
      </c>
      <c r="C45" s="34">
        <f>Февраль!D45</f>
        <v>3570</v>
      </c>
      <c r="D45" s="48">
        <v>3570</v>
      </c>
      <c r="E45" s="34">
        <f t="shared" si="0"/>
        <v>0</v>
      </c>
      <c r="F45" s="27"/>
      <c r="G45" s="49"/>
      <c r="H45" s="51"/>
    </row>
    <row r="46" spans="1:8" x14ac:dyDescent="0.25">
      <c r="A46" s="25">
        <v>62</v>
      </c>
      <c r="B46" s="33">
        <f>Январь!D46</f>
        <v>4137</v>
      </c>
      <c r="C46" s="34">
        <f>Февраль!D46</f>
        <v>4137</v>
      </c>
      <c r="D46" s="48">
        <v>4137</v>
      </c>
      <c r="E46" s="34">
        <f t="shared" si="0"/>
        <v>0</v>
      </c>
      <c r="F46" s="27"/>
      <c r="G46" s="49"/>
      <c r="H46" s="51"/>
    </row>
    <row r="47" spans="1:8" x14ac:dyDescent="0.25">
      <c r="A47" s="28">
        <v>63</v>
      </c>
      <c r="B47" s="33">
        <f>Январь!D47</f>
        <v>0</v>
      </c>
      <c r="C47" s="34">
        <f>Февраль!D47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Январь!D48</f>
        <v>0</v>
      </c>
      <c r="C48" s="34">
        <f>Февраль!D48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Январь!D49</f>
        <v>0</v>
      </c>
      <c r="C49" s="34">
        <f>Февраль!D49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Январь!D50</f>
        <v>2905</v>
      </c>
      <c r="C50" s="34">
        <f>Февраль!D50</f>
        <v>2905</v>
      </c>
      <c r="D50" s="48">
        <v>3034</v>
      </c>
      <c r="E50" s="34">
        <f t="shared" si="0"/>
        <v>129</v>
      </c>
      <c r="F50" s="27"/>
      <c r="G50" s="49"/>
      <c r="H50" s="51"/>
    </row>
    <row r="51" spans="1:8" x14ac:dyDescent="0.25">
      <c r="A51" s="25">
        <v>67</v>
      </c>
      <c r="B51" s="33">
        <f>Январь!D51</f>
        <v>610</v>
      </c>
      <c r="C51" s="34">
        <f>Февраль!D51</f>
        <v>610</v>
      </c>
      <c r="D51" s="48">
        <v>610</v>
      </c>
      <c r="E51" s="34">
        <f t="shared" si="0"/>
        <v>0</v>
      </c>
      <c r="F51" s="27"/>
      <c r="G51" s="49"/>
      <c r="H51" s="51"/>
    </row>
    <row r="52" spans="1:8" x14ac:dyDescent="0.25">
      <c r="A52" s="25">
        <v>68</v>
      </c>
      <c r="B52" s="33">
        <f>Январь!D52</f>
        <v>6650</v>
      </c>
      <c r="C52" s="34">
        <f>Февраль!D52</f>
        <v>6650</v>
      </c>
      <c r="D52" s="48">
        <v>6666</v>
      </c>
      <c r="E52" s="34">
        <f t="shared" si="0"/>
        <v>16</v>
      </c>
      <c r="F52" s="27"/>
      <c r="G52" s="49"/>
      <c r="H52" s="51"/>
    </row>
    <row r="53" spans="1:8" x14ac:dyDescent="0.25">
      <c r="A53" s="25">
        <v>69</v>
      </c>
      <c r="B53" s="33">
        <f>Январь!D53</f>
        <v>2738</v>
      </c>
      <c r="C53" s="34">
        <f>Февраль!D53</f>
        <v>2738</v>
      </c>
      <c r="D53" s="48">
        <v>2738</v>
      </c>
      <c r="E53" s="34">
        <f t="shared" si="0"/>
        <v>0</v>
      </c>
      <c r="F53" s="27"/>
      <c r="G53" s="49"/>
      <c r="H53" s="51"/>
    </row>
    <row r="54" spans="1:8" x14ac:dyDescent="0.25">
      <c r="A54" s="35" t="s">
        <v>15</v>
      </c>
      <c r="B54" s="33">
        <f>Январь!D54</f>
        <v>61680</v>
      </c>
      <c r="C54" s="34">
        <f>Февраль!D54</f>
        <v>62295</v>
      </c>
      <c r="D54" s="48">
        <v>62752</v>
      </c>
      <c r="E54" s="34">
        <f t="shared" si="0"/>
        <v>457</v>
      </c>
      <c r="F54" s="27"/>
      <c r="G54" s="49"/>
      <c r="H54" s="51"/>
    </row>
    <row r="55" spans="1:8" x14ac:dyDescent="0.25">
      <c r="A55" s="35" t="s">
        <v>16</v>
      </c>
      <c r="B55" s="33">
        <f>Январь!D55</f>
        <v>79</v>
      </c>
      <c r="C55" s="34">
        <f>Февраль!D55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Январь!D56</f>
        <v>10574</v>
      </c>
      <c r="C56" s="34">
        <f>Февраль!D56</f>
        <v>10574</v>
      </c>
      <c r="D56" s="48">
        <v>10616</v>
      </c>
      <c r="E56" s="34">
        <f t="shared" si="0"/>
        <v>42</v>
      </c>
      <c r="F56" s="27"/>
      <c r="G56" s="49"/>
      <c r="H56" s="51"/>
    </row>
    <row r="57" spans="1:8" x14ac:dyDescent="0.25">
      <c r="A57" s="25">
        <v>71</v>
      </c>
      <c r="B57" s="33">
        <f>Январь!D57</f>
        <v>223</v>
      </c>
      <c r="C57" s="34">
        <f>Февраль!D57</f>
        <v>223</v>
      </c>
      <c r="D57" s="48">
        <v>223</v>
      </c>
      <c r="E57" s="34">
        <f t="shared" si="0"/>
        <v>0</v>
      </c>
      <c r="F57" s="27"/>
      <c r="G57" s="49"/>
      <c r="H57" s="51"/>
    </row>
    <row r="58" spans="1:8" x14ac:dyDescent="0.25">
      <c r="A58" s="25">
        <v>72</v>
      </c>
      <c r="B58" s="33">
        <f>Январь!D58</f>
        <v>172</v>
      </c>
      <c r="C58" s="34">
        <f>Февраль!D58</f>
        <v>172</v>
      </c>
      <c r="D58" s="48">
        <v>172</v>
      </c>
      <c r="E58" s="34">
        <f t="shared" si="0"/>
        <v>0</v>
      </c>
      <c r="F58" s="27"/>
      <c r="G58" s="49"/>
      <c r="H58" s="51"/>
    </row>
    <row r="59" spans="1:8" x14ac:dyDescent="0.25">
      <c r="A59" s="25">
        <v>73</v>
      </c>
      <c r="B59" s="33">
        <f>Январь!D59</f>
        <v>2795</v>
      </c>
      <c r="C59" s="34">
        <f>Февраль!D59</f>
        <v>2795</v>
      </c>
      <c r="D59" s="48">
        <v>2795</v>
      </c>
      <c r="E59" s="34">
        <f t="shared" si="0"/>
        <v>0</v>
      </c>
      <c r="F59" s="27"/>
      <c r="G59" s="49"/>
      <c r="H59" s="51"/>
    </row>
    <row r="60" spans="1:8" x14ac:dyDescent="0.25">
      <c r="A60" s="28">
        <v>74</v>
      </c>
      <c r="B60" s="33">
        <f>Январь!D60</f>
        <v>0</v>
      </c>
      <c r="C60" s="34">
        <f>Февраль!D60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Январь!D61</f>
        <v>0</v>
      </c>
      <c r="C61" s="34">
        <f>Февраль!D61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Январь!D62</f>
        <v>970</v>
      </c>
      <c r="C62" s="34">
        <f>Февраль!D62</f>
        <v>970</v>
      </c>
      <c r="D62" s="48">
        <v>970</v>
      </c>
      <c r="E62" s="34">
        <f t="shared" si="0"/>
        <v>0</v>
      </c>
      <c r="F62" s="27"/>
      <c r="G62" s="49"/>
      <c r="H62" s="51"/>
    </row>
    <row r="63" spans="1:8" x14ac:dyDescent="0.25">
      <c r="A63" s="25">
        <v>77</v>
      </c>
      <c r="B63" s="33">
        <f>Январь!D63</f>
        <v>31086</v>
      </c>
      <c r="C63" s="34">
        <f>Февраль!D63</f>
        <v>31756</v>
      </c>
      <c r="D63" s="48">
        <v>32171</v>
      </c>
      <c r="E63" s="34">
        <f t="shared" si="0"/>
        <v>415</v>
      </c>
      <c r="F63" s="27"/>
      <c r="G63" s="49"/>
      <c r="H63" s="51"/>
    </row>
    <row r="64" spans="1:8" x14ac:dyDescent="0.25">
      <c r="A64" s="25">
        <v>78</v>
      </c>
      <c r="B64" s="33">
        <f>Январь!D64</f>
        <v>29440</v>
      </c>
      <c r="C64" s="34">
        <f>Февраль!D64</f>
        <v>29440</v>
      </c>
      <c r="D64" s="48">
        <v>29440</v>
      </c>
      <c r="E64" s="34">
        <f t="shared" si="0"/>
        <v>0</v>
      </c>
      <c r="F64" s="27"/>
      <c r="G64" s="49"/>
      <c r="H64" s="51"/>
    </row>
    <row r="65" spans="1:11" x14ac:dyDescent="0.25">
      <c r="A65" s="126">
        <v>79</v>
      </c>
      <c r="B65" s="33">
        <f>Январь!D65</f>
        <v>14480</v>
      </c>
      <c r="C65" s="34">
        <f>Февраль!D65</f>
        <v>15383</v>
      </c>
      <c r="D65" s="48">
        <v>16350</v>
      </c>
      <c r="E65" s="34">
        <f t="shared" si="0"/>
        <v>967</v>
      </c>
      <c r="F65" s="27"/>
      <c r="G65" s="49"/>
      <c r="H65" s="51"/>
    </row>
    <row r="66" spans="1:11" x14ac:dyDescent="0.25">
      <c r="A66" s="28">
        <v>80</v>
      </c>
      <c r="B66" s="33">
        <f>Январь!D66</f>
        <v>0</v>
      </c>
      <c r="C66" s="34">
        <f>Февраль!D66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11" x14ac:dyDescent="0.25">
      <c r="A67" s="36">
        <v>81</v>
      </c>
      <c r="B67" s="33">
        <f>Январь!D67</f>
        <v>19943</v>
      </c>
      <c r="C67" s="34">
        <f>Февраль!D67</f>
        <v>20820</v>
      </c>
      <c r="D67" s="48">
        <v>21557</v>
      </c>
      <c r="E67" s="34">
        <f t="shared" si="1"/>
        <v>737</v>
      </c>
      <c r="F67" s="34"/>
      <c r="G67" s="50"/>
      <c r="H67" s="51"/>
    </row>
    <row r="68" spans="1:11" x14ac:dyDescent="0.25">
      <c r="A68" s="31">
        <v>82</v>
      </c>
      <c r="B68" s="33">
        <f>Январь!D68</f>
        <v>1730</v>
      </c>
      <c r="C68" s="34">
        <f>Февраль!D68</f>
        <v>1731</v>
      </c>
      <c r="D68" s="48">
        <v>1732</v>
      </c>
      <c r="E68" s="34">
        <f t="shared" si="1"/>
        <v>1</v>
      </c>
      <c r="F68" s="34"/>
      <c r="G68" s="50"/>
      <c r="H68" s="51"/>
    </row>
    <row r="69" spans="1:11" x14ac:dyDescent="0.25">
      <c r="A69" s="28">
        <v>83</v>
      </c>
      <c r="B69" s="33">
        <f>Январь!D69</f>
        <v>0</v>
      </c>
      <c r="C69" s="34">
        <f>Февраль!D69</f>
        <v>0</v>
      </c>
      <c r="D69" s="48"/>
      <c r="E69" s="34">
        <f t="shared" si="1"/>
        <v>0</v>
      </c>
      <c r="F69" s="27"/>
      <c r="G69" s="49"/>
      <c r="H69" s="51"/>
    </row>
    <row r="70" spans="1:11" x14ac:dyDescent="0.25">
      <c r="A70" s="28">
        <v>84</v>
      </c>
      <c r="B70" s="33">
        <f>Январь!D70</f>
        <v>0</v>
      </c>
      <c r="C70" s="34">
        <f>Февраль!D70</f>
        <v>0</v>
      </c>
      <c r="D70" s="48"/>
      <c r="E70" s="34">
        <f t="shared" si="1"/>
        <v>0</v>
      </c>
      <c r="F70" s="27"/>
      <c r="G70" s="49"/>
      <c r="H70" s="51"/>
    </row>
    <row r="71" spans="1:11" x14ac:dyDescent="0.25">
      <c r="A71" s="28">
        <v>85</v>
      </c>
      <c r="B71" s="33">
        <f>Январь!D71</f>
        <v>0</v>
      </c>
      <c r="C71" s="34">
        <f>Февраль!D71</f>
        <v>0</v>
      </c>
      <c r="D71" s="48"/>
      <c r="E71" s="34">
        <f t="shared" si="1"/>
        <v>0</v>
      </c>
      <c r="F71" s="27"/>
      <c r="G71" s="49"/>
      <c r="H71" s="51"/>
    </row>
    <row r="72" spans="1:11" x14ac:dyDescent="0.25">
      <c r="A72" s="25">
        <v>86</v>
      </c>
      <c r="B72" s="33">
        <f>Январь!D72</f>
        <v>1740</v>
      </c>
      <c r="C72" s="34">
        <f>Февраль!D72</f>
        <v>1740</v>
      </c>
      <c r="D72" s="48">
        <v>1821</v>
      </c>
      <c r="E72" s="34">
        <f t="shared" si="1"/>
        <v>81</v>
      </c>
      <c r="F72" s="27"/>
      <c r="G72" s="49"/>
      <c r="H72" s="51"/>
    </row>
    <row r="73" spans="1:11" x14ac:dyDescent="0.25">
      <c r="A73" s="25">
        <v>87</v>
      </c>
      <c r="B73" s="33">
        <f>Январь!D73</f>
        <v>8255</v>
      </c>
      <c r="C73" s="34">
        <f>Февраль!D73</f>
        <v>8300</v>
      </c>
      <c r="D73" s="48">
        <v>8300</v>
      </c>
      <c r="E73" s="34">
        <f t="shared" si="1"/>
        <v>0</v>
      </c>
      <c r="F73" s="27"/>
      <c r="G73" s="49"/>
      <c r="H73" s="51"/>
    </row>
    <row r="74" spans="1:11" x14ac:dyDescent="0.25">
      <c r="A74" s="25">
        <v>88.89</v>
      </c>
      <c r="B74" s="33">
        <f>Январь!D74</f>
        <v>4299</v>
      </c>
      <c r="C74" s="34">
        <f>Февраль!D74</f>
        <v>4299</v>
      </c>
      <c r="D74" s="48">
        <v>4299</v>
      </c>
      <c r="E74" s="34">
        <f t="shared" si="1"/>
        <v>0</v>
      </c>
      <c r="F74" s="27"/>
      <c r="G74" s="49"/>
      <c r="H74" s="51"/>
    </row>
    <row r="75" spans="1:11" x14ac:dyDescent="0.25">
      <c r="A75" s="25">
        <v>90</v>
      </c>
      <c r="B75" s="33">
        <f>Январь!D75</f>
        <v>7479</v>
      </c>
      <c r="C75" s="34">
        <f>Февраль!D75</f>
        <v>7479</v>
      </c>
      <c r="D75" s="48">
        <v>7479</v>
      </c>
      <c r="E75" s="34">
        <f t="shared" si="1"/>
        <v>0</v>
      </c>
      <c r="F75" s="27"/>
      <c r="G75" s="49"/>
      <c r="H75" s="51"/>
      <c r="K75" s="19"/>
    </row>
    <row r="76" spans="1:11" x14ac:dyDescent="0.25">
      <c r="A76" s="25">
        <v>91</v>
      </c>
      <c r="B76" s="33">
        <f>Январь!D76</f>
        <v>3957</v>
      </c>
      <c r="C76" s="34">
        <f>Февраль!D76</f>
        <v>4078</v>
      </c>
      <c r="D76" s="48">
        <v>4157</v>
      </c>
      <c r="E76" s="34">
        <f t="shared" si="1"/>
        <v>79</v>
      </c>
      <c r="F76" s="27"/>
      <c r="G76" s="49"/>
      <c r="H76" s="51"/>
    </row>
    <row r="77" spans="1:11" x14ac:dyDescent="0.25">
      <c r="A77" s="28">
        <v>92</v>
      </c>
      <c r="B77" s="33">
        <f>Январь!D77</f>
        <v>0</v>
      </c>
      <c r="C77" s="34">
        <f>Февраль!D77</f>
        <v>0</v>
      </c>
      <c r="D77" s="48"/>
      <c r="E77" s="34">
        <f t="shared" si="1"/>
        <v>0</v>
      </c>
      <c r="F77" s="27"/>
      <c r="G77" s="49"/>
      <c r="H77" s="51"/>
    </row>
    <row r="78" spans="1:11" x14ac:dyDescent="0.25">
      <c r="A78" s="28">
        <v>93</v>
      </c>
      <c r="B78" s="33">
        <f>Январь!D78</f>
        <v>0</v>
      </c>
      <c r="C78" s="34">
        <f>Февраль!D78</f>
        <v>0</v>
      </c>
      <c r="D78" s="48"/>
      <c r="E78" s="34">
        <f t="shared" si="1"/>
        <v>0</v>
      </c>
      <c r="F78" s="27"/>
      <c r="G78" s="49"/>
      <c r="H78" s="51"/>
    </row>
    <row r="79" spans="1:11" x14ac:dyDescent="0.25">
      <c r="A79" s="28">
        <v>94</v>
      </c>
      <c r="B79" s="33">
        <f>Январь!D79</f>
        <v>0</v>
      </c>
      <c r="C79" s="34">
        <f>Февраль!D79</f>
        <v>0</v>
      </c>
      <c r="D79" s="48"/>
      <c r="E79" s="34">
        <f t="shared" si="1"/>
        <v>0</v>
      </c>
      <c r="F79" s="27"/>
      <c r="G79" s="49"/>
      <c r="H79" s="51"/>
    </row>
    <row r="80" spans="1:11" x14ac:dyDescent="0.25">
      <c r="A80" s="28">
        <v>95</v>
      </c>
      <c r="B80" s="33">
        <f>Январь!D80</f>
        <v>0</v>
      </c>
      <c r="C80" s="34">
        <f>Февраль!D80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Январь!D81</f>
        <v>0</v>
      </c>
      <c r="C81" s="34">
        <f>Февраль!D81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Январь!D82</f>
        <v>2.5</v>
      </c>
      <c r="C82" s="34">
        <f>Февраль!D82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Январь!D83</f>
        <v>0</v>
      </c>
      <c r="C83" s="34">
        <f>Февраль!D83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Январь!D84</f>
        <v>5281</v>
      </c>
      <c r="C84" s="34">
        <f>Февраль!D84</f>
        <v>5448</v>
      </c>
      <c r="D84" s="48">
        <v>5582</v>
      </c>
      <c r="E84" s="34">
        <f t="shared" si="1"/>
        <v>134</v>
      </c>
      <c r="F84" s="27"/>
      <c r="G84" s="49"/>
      <c r="H84" s="51"/>
    </row>
    <row r="85" spans="1:8" x14ac:dyDescent="0.25">
      <c r="A85" s="28">
        <v>100</v>
      </c>
      <c r="B85" s="33">
        <f>Январь!D85</f>
        <v>0</v>
      </c>
      <c r="C85" s="34">
        <f>Февраль!D85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Январь!D86</f>
        <v>10951</v>
      </c>
      <c r="C86" s="34">
        <f>Февраль!D86</f>
        <v>11023</v>
      </c>
      <c r="D86" s="48">
        <v>11261</v>
      </c>
      <c r="E86" s="34">
        <f t="shared" si="1"/>
        <v>238</v>
      </c>
      <c r="F86" s="27"/>
      <c r="G86" s="49"/>
      <c r="H86" s="51"/>
    </row>
    <row r="87" spans="1:8" x14ac:dyDescent="0.25">
      <c r="A87" s="25">
        <v>103</v>
      </c>
      <c r="B87" s="33">
        <f>Январь!D87</f>
        <v>894</v>
      </c>
      <c r="C87" s="34">
        <f>Февраль!D87</f>
        <v>894</v>
      </c>
      <c r="D87" s="48">
        <v>894</v>
      </c>
      <c r="E87" s="34">
        <f t="shared" si="1"/>
        <v>0</v>
      </c>
      <c r="F87" s="27"/>
      <c r="G87" s="49"/>
      <c r="H87" s="51"/>
    </row>
    <row r="88" spans="1:8" x14ac:dyDescent="0.25">
      <c r="A88" s="25">
        <v>104</v>
      </c>
      <c r="B88" s="33">
        <f>Январь!D88</f>
        <v>79</v>
      </c>
      <c r="C88" s="34">
        <f>Февраль!D88</f>
        <v>79</v>
      </c>
      <c r="D88" s="48">
        <v>79</v>
      </c>
      <c r="E88" s="34">
        <f t="shared" si="1"/>
        <v>0</v>
      </c>
      <c r="F88" s="27"/>
      <c r="G88" s="49"/>
      <c r="H88" s="51"/>
    </row>
    <row r="89" spans="1:8" x14ac:dyDescent="0.25">
      <c r="A89" s="28">
        <v>105</v>
      </c>
      <c r="B89" s="33">
        <f>Январь!D89</f>
        <v>0</v>
      </c>
      <c r="C89" s="34">
        <f>Февраль!D89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Январь!D90</f>
        <v>0</v>
      </c>
      <c r="C90" s="34">
        <f>Февраль!D90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Январь!D91</f>
        <v>67</v>
      </c>
      <c r="C91" s="34">
        <f>Февраль!D91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Январь!D92</f>
        <v>3737</v>
      </c>
      <c r="C92" s="34">
        <f>Февраль!D92</f>
        <v>3747</v>
      </c>
      <c r="D92" s="48">
        <v>3764</v>
      </c>
      <c r="E92" s="34">
        <f t="shared" si="1"/>
        <v>17</v>
      </c>
      <c r="F92" s="27"/>
      <c r="G92" s="49"/>
      <c r="H92" s="51"/>
    </row>
    <row r="93" spans="1:8" x14ac:dyDescent="0.25">
      <c r="A93" s="25">
        <v>110</v>
      </c>
      <c r="B93" s="33">
        <f>Январь!D93</f>
        <v>582</v>
      </c>
      <c r="C93" s="34">
        <f>Февраль!D93</f>
        <v>582</v>
      </c>
      <c r="D93" s="48">
        <v>582</v>
      </c>
      <c r="E93" s="34">
        <f t="shared" si="1"/>
        <v>0</v>
      </c>
      <c r="F93" s="27"/>
      <c r="G93" s="49"/>
      <c r="H93" s="51"/>
    </row>
    <row r="94" spans="1:8" x14ac:dyDescent="0.25">
      <c r="A94" s="25">
        <v>111</v>
      </c>
      <c r="B94" s="33">
        <f>Январь!D94</f>
        <v>4275</v>
      </c>
      <c r="C94" s="34">
        <f>Февраль!D94</f>
        <v>4275</v>
      </c>
      <c r="D94" s="48">
        <v>4275</v>
      </c>
      <c r="E94" s="34">
        <f t="shared" si="1"/>
        <v>0</v>
      </c>
      <c r="F94" s="27"/>
      <c r="G94" s="49"/>
      <c r="H94" s="51"/>
    </row>
    <row r="95" spans="1:8" x14ac:dyDescent="0.25">
      <c r="A95" s="25">
        <v>112</v>
      </c>
      <c r="B95" s="33">
        <f>Январь!D95</f>
        <v>4703</v>
      </c>
      <c r="C95" s="34">
        <f>Февраль!D95</f>
        <v>4703</v>
      </c>
      <c r="D95" s="48">
        <v>4703</v>
      </c>
      <c r="E95" s="34">
        <f t="shared" si="1"/>
        <v>0</v>
      </c>
      <c r="F95" s="27"/>
      <c r="G95" s="49"/>
      <c r="H95" s="51"/>
    </row>
    <row r="96" spans="1:8" x14ac:dyDescent="0.25">
      <c r="A96" s="25">
        <v>113</v>
      </c>
      <c r="B96" s="33">
        <f>Январь!D96</f>
        <v>10362</v>
      </c>
      <c r="C96" s="34">
        <f>Февраль!D96</f>
        <v>10362</v>
      </c>
      <c r="D96" s="48">
        <v>10362</v>
      </c>
      <c r="E96" s="34">
        <f t="shared" si="1"/>
        <v>0</v>
      </c>
      <c r="F96" s="27"/>
      <c r="G96" s="49"/>
      <c r="H96" s="51"/>
    </row>
    <row r="97" spans="1:12" x14ac:dyDescent="0.25">
      <c r="A97" s="36">
        <v>114</v>
      </c>
      <c r="B97" s="33">
        <f>Январь!D97</f>
        <v>0</v>
      </c>
      <c r="C97" s="34">
        <f>Февраль!D97</f>
        <v>0</v>
      </c>
      <c r="D97" s="48"/>
      <c r="E97" s="34">
        <f t="shared" si="1"/>
        <v>0</v>
      </c>
      <c r="F97" s="34"/>
      <c r="G97" s="50"/>
      <c r="H97" s="51"/>
    </row>
    <row r="98" spans="1:12" x14ac:dyDescent="0.25">
      <c r="A98" s="31">
        <v>115</v>
      </c>
      <c r="B98" s="33">
        <f>Январь!D98</f>
        <v>734</v>
      </c>
      <c r="C98" s="34">
        <f>Февраль!D98</f>
        <v>734</v>
      </c>
      <c r="D98" s="48">
        <v>734</v>
      </c>
      <c r="E98" s="34">
        <f t="shared" si="1"/>
        <v>0</v>
      </c>
      <c r="F98" s="34"/>
      <c r="G98" s="50"/>
      <c r="H98" s="51"/>
      <c r="L98" s="19"/>
    </row>
    <row r="99" spans="1:12" x14ac:dyDescent="0.25">
      <c r="A99" s="28">
        <v>116</v>
      </c>
      <c r="B99" s="33">
        <f>Январь!D99</f>
        <v>0</v>
      </c>
      <c r="C99" s="34">
        <f>Февраль!D99</f>
        <v>0</v>
      </c>
      <c r="D99" s="48"/>
      <c r="E99" s="34">
        <f t="shared" si="1"/>
        <v>0</v>
      </c>
      <c r="F99" s="27"/>
      <c r="G99" s="49"/>
      <c r="H99" s="51"/>
    </row>
    <row r="100" spans="1:12" x14ac:dyDescent="0.25">
      <c r="A100" s="25">
        <v>117</v>
      </c>
      <c r="B100" s="33">
        <f>Январь!D100</f>
        <v>87273</v>
      </c>
      <c r="C100" s="34">
        <f>Февраль!D100</f>
        <v>88827</v>
      </c>
      <c r="D100" s="48">
        <v>90232</v>
      </c>
      <c r="E100" s="34">
        <f t="shared" si="1"/>
        <v>1405</v>
      </c>
      <c r="F100" s="27"/>
      <c r="G100" s="49"/>
      <c r="H100" s="51"/>
    </row>
    <row r="101" spans="1:12" x14ac:dyDescent="0.25">
      <c r="A101" s="31">
        <v>118</v>
      </c>
      <c r="B101" s="33">
        <f>Январь!D101</f>
        <v>670</v>
      </c>
      <c r="C101" s="34">
        <f>Февраль!D101</f>
        <v>670</v>
      </c>
      <c r="D101" s="48">
        <v>670</v>
      </c>
      <c r="E101" s="34">
        <f t="shared" si="1"/>
        <v>0</v>
      </c>
      <c r="F101" s="34"/>
      <c r="G101" s="50"/>
      <c r="H101" s="51"/>
    </row>
    <row r="102" spans="1:12" x14ac:dyDescent="0.25">
      <c r="A102" s="129">
        <v>119</v>
      </c>
      <c r="B102" s="33">
        <f>Январь!D102</f>
        <v>6</v>
      </c>
      <c r="C102" s="34">
        <f>Февраль!D102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12" x14ac:dyDescent="0.25">
      <c r="A103" s="25">
        <v>120</v>
      </c>
      <c r="B103" s="33">
        <f>Январь!D103</f>
        <v>631</v>
      </c>
      <c r="C103" s="34">
        <f>Февраль!D103</f>
        <v>631</v>
      </c>
      <c r="D103" s="48">
        <v>632</v>
      </c>
      <c r="E103" s="34">
        <f t="shared" si="1"/>
        <v>1</v>
      </c>
      <c r="F103" s="27"/>
      <c r="G103" s="49"/>
      <c r="H103" s="51"/>
    </row>
    <row r="104" spans="1:12" x14ac:dyDescent="0.25">
      <c r="A104" s="25">
        <v>121</v>
      </c>
      <c r="B104" s="33">
        <f>Январь!D104</f>
        <v>38</v>
      </c>
      <c r="C104" s="34">
        <f>Февраль!D104</f>
        <v>38</v>
      </c>
      <c r="D104" s="48">
        <v>112</v>
      </c>
      <c r="E104" s="34">
        <f t="shared" si="1"/>
        <v>74</v>
      </c>
      <c r="F104" s="27"/>
      <c r="G104" s="49"/>
      <c r="H104" s="51"/>
    </row>
    <row r="105" spans="1:12" x14ac:dyDescent="0.25">
      <c r="A105" s="25">
        <v>122</v>
      </c>
      <c r="B105" s="33">
        <f>Январь!D105</f>
        <v>45</v>
      </c>
      <c r="C105" s="34">
        <f>Февраль!D105</f>
        <v>45</v>
      </c>
      <c r="D105" s="48">
        <v>45</v>
      </c>
      <c r="E105" s="34">
        <f t="shared" si="1"/>
        <v>0</v>
      </c>
      <c r="F105" s="27"/>
      <c r="G105" s="49"/>
      <c r="H105" s="51"/>
    </row>
    <row r="106" spans="1:12" x14ac:dyDescent="0.25">
      <c r="A106" s="25">
        <v>123.124</v>
      </c>
      <c r="B106" s="33">
        <f>Январь!D106</f>
        <v>10966</v>
      </c>
      <c r="C106" s="34">
        <f>Февраль!D106</f>
        <v>11453</v>
      </c>
      <c r="D106" s="48">
        <v>11900</v>
      </c>
      <c r="E106" s="34">
        <f t="shared" si="1"/>
        <v>447</v>
      </c>
      <c r="F106" s="27"/>
      <c r="G106" s="49"/>
      <c r="H106" s="51"/>
    </row>
    <row r="107" spans="1:12" x14ac:dyDescent="0.25">
      <c r="A107" s="28">
        <v>125</v>
      </c>
      <c r="B107" s="33">
        <f>Январь!D107</f>
        <v>0</v>
      </c>
      <c r="C107" s="34">
        <f>Февраль!D107</f>
        <v>0</v>
      </c>
      <c r="D107" s="48"/>
      <c r="E107" s="34">
        <f t="shared" si="1"/>
        <v>0</v>
      </c>
      <c r="F107" s="27"/>
      <c r="G107" s="49"/>
      <c r="H107" s="51"/>
    </row>
    <row r="108" spans="1:12" x14ac:dyDescent="0.25">
      <c r="A108" s="25">
        <v>126.127</v>
      </c>
      <c r="B108" s="33">
        <f>Январь!D108</f>
        <v>750</v>
      </c>
      <c r="C108" s="34">
        <f>Февраль!D108</f>
        <v>752</v>
      </c>
      <c r="D108" s="48">
        <v>752</v>
      </c>
      <c r="E108" s="34">
        <f t="shared" si="1"/>
        <v>0</v>
      </c>
      <c r="F108" s="27"/>
      <c r="G108" s="49"/>
      <c r="H108" s="51"/>
    </row>
    <row r="109" spans="1:12" x14ac:dyDescent="0.25">
      <c r="A109" s="31">
        <v>128</v>
      </c>
      <c r="B109" s="33">
        <f>Январь!D109</f>
        <v>166</v>
      </c>
      <c r="C109" s="34">
        <f>Февраль!D109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12" x14ac:dyDescent="0.25">
      <c r="A110" s="31">
        <v>129</v>
      </c>
      <c r="B110" s="33">
        <f>Январь!D110</f>
        <v>3302</v>
      </c>
      <c r="C110" s="34">
        <f>Февраль!D110</f>
        <v>3302</v>
      </c>
      <c r="D110" s="48">
        <v>3302</v>
      </c>
      <c r="E110" s="34">
        <f t="shared" si="1"/>
        <v>0</v>
      </c>
      <c r="F110" s="34"/>
      <c r="G110" s="50"/>
      <c r="H110" s="51"/>
    </row>
    <row r="111" spans="1:12" x14ac:dyDescent="0.25">
      <c r="A111" s="25">
        <v>130</v>
      </c>
      <c r="B111" s="33">
        <f>Январь!D111</f>
        <v>484</v>
      </c>
      <c r="C111" s="34">
        <f>Февраль!D111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12" x14ac:dyDescent="0.25">
      <c r="A112" s="25">
        <v>131</v>
      </c>
      <c r="B112" s="33">
        <f>Январь!D112</f>
        <v>2138</v>
      </c>
      <c r="C112" s="34">
        <f>Февраль!D112</f>
        <v>2301</v>
      </c>
      <c r="D112" s="48">
        <v>2408</v>
      </c>
      <c r="E112" s="34">
        <f t="shared" si="1"/>
        <v>107</v>
      </c>
      <c r="F112" s="27"/>
      <c r="G112" s="49"/>
      <c r="H112" s="51"/>
    </row>
    <row r="113" spans="1:8" x14ac:dyDescent="0.25">
      <c r="A113" s="73">
        <v>132</v>
      </c>
      <c r="B113" s="33">
        <f>Январь!D113</f>
        <v>0</v>
      </c>
      <c r="C113" s="34">
        <f>Февраль!D113</f>
        <v>0</v>
      </c>
      <c r="D113" s="48"/>
      <c r="E113" s="34">
        <f t="shared" si="1"/>
        <v>0</v>
      </c>
      <c r="F113" s="27"/>
      <c r="G113" s="49"/>
      <c r="H113" s="51"/>
    </row>
    <row r="114" spans="1:8" x14ac:dyDescent="0.25">
      <c r="A114" s="36">
        <v>133.13399999999999</v>
      </c>
      <c r="B114" s="33">
        <f>Январь!D114</f>
        <v>0</v>
      </c>
      <c r="C114" s="34">
        <f>Февраль!D114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Январь!D115</f>
        <v>0</v>
      </c>
      <c r="C115" s="34">
        <f>Февраль!D115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Январь!D116</f>
        <v>0</v>
      </c>
      <c r="C116" s="34">
        <f>Февраль!D116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Январь!D117</f>
        <v>3769</v>
      </c>
      <c r="C117" s="34">
        <f>Февраль!D117</f>
        <v>3769</v>
      </c>
      <c r="D117" s="48">
        <v>3769</v>
      </c>
      <c r="E117" s="34">
        <f t="shared" si="1"/>
        <v>0</v>
      </c>
      <c r="F117" s="27"/>
      <c r="G117" s="49"/>
      <c r="H117" s="51"/>
    </row>
    <row r="118" spans="1:8" x14ac:dyDescent="0.25">
      <c r="A118" s="25">
        <v>139</v>
      </c>
      <c r="B118" s="33">
        <f>Январь!D118</f>
        <v>2356</v>
      </c>
      <c r="C118" s="34">
        <f>Февраль!D118</f>
        <v>2356</v>
      </c>
      <c r="D118" s="48">
        <v>2356</v>
      </c>
      <c r="E118" s="34">
        <f t="shared" si="1"/>
        <v>0</v>
      </c>
      <c r="F118" s="27"/>
      <c r="G118" s="49"/>
      <c r="H118" s="51"/>
    </row>
    <row r="119" spans="1:8" x14ac:dyDescent="0.25">
      <c r="A119" s="25">
        <v>140.14099999999999</v>
      </c>
      <c r="B119" s="33">
        <f>Январь!D119</f>
        <v>3109</v>
      </c>
      <c r="C119" s="34">
        <f>Февраль!D119</f>
        <v>3109</v>
      </c>
      <c r="D119" s="48">
        <v>3109</v>
      </c>
      <c r="E119" s="34">
        <f t="shared" si="1"/>
        <v>0</v>
      </c>
      <c r="F119" s="27"/>
      <c r="G119" s="49"/>
      <c r="H119" s="51"/>
    </row>
    <row r="120" spans="1:8" x14ac:dyDescent="0.25">
      <c r="A120" s="28">
        <v>142</v>
      </c>
      <c r="B120" s="33">
        <f>Январь!D120</f>
        <v>0</v>
      </c>
      <c r="C120" s="34">
        <f>Февраль!D120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Январь!D121</f>
        <v>0</v>
      </c>
      <c r="C121" s="34">
        <f>Февраль!D121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Январь!D122</f>
        <v>417</v>
      </c>
      <c r="C122" s="34">
        <f>Февраль!D122</f>
        <v>996</v>
      </c>
      <c r="D122" s="48">
        <v>1607</v>
      </c>
      <c r="E122" s="34">
        <f t="shared" si="1"/>
        <v>611</v>
      </c>
      <c r="F122" s="27"/>
      <c r="G122" s="49"/>
      <c r="H122" s="51"/>
    </row>
    <row r="123" spans="1:8" x14ac:dyDescent="0.25">
      <c r="A123" s="25">
        <v>145</v>
      </c>
      <c r="B123" s="33">
        <f>Январь!D123</f>
        <v>0</v>
      </c>
      <c r="C123" s="34">
        <f>Февраль!D123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Январь!D124</f>
        <v>80853</v>
      </c>
      <c r="C124" s="34">
        <f>Февраль!D124</f>
        <v>82363</v>
      </c>
      <c r="D124" s="48">
        <v>83134</v>
      </c>
      <c r="E124" s="34">
        <f t="shared" si="1"/>
        <v>771</v>
      </c>
      <c r="F124" s="27"/>
      <c r="G124" s="49"/>
      <c r="H124" s="51"/>
    </row>
    <row r="125" spans="1:8" x14ac:dyDescent="0.25">
      <c r="A125" s="36">
        <v>148</v>
      </c>
      <c r="B125" s="33">
        <f>Январь!D125</f>
        <v>0</v>
      </c>
      <c r="C125" s="34">
        <f>Февраль!D125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Январь!D126</f>
        <v>782</v>
      </c>
      <c r="C126" s="34">
        <f>Февраль!D126</f>
        <v>782</v>
      </c>
      <c r="D126" s="48">
        <v>782</v>
      </c>
      <c r="E126" s="34">
        <f t="shared" si="1"/>
        <v>0</v>
      </c>
      <c r="F126" s="27"/>
      <c r="G126" s="49"/>
      <c r="H126" s="51"/>
    </row>
    <row r="127" spans="1:8" x14ac:dyDescent="0.25">
      <c r="A127" s="25">
        <v>150</v>
      </c>
      <c r="B127" s="33">
        <f>Январь!D127</f>
        <v>2713</v>
      </c>
      <c r="C127" s="34">
        <f>Февраль!D127</f>
        <v>2713</v>
      </c>
      <c r="D127" s="48">
        <v>2713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Январь!D128</f>
        <v>22648</v>
      </c>
      <c r="C128" s="34">
        <f>Февраль!D128</f>
        <v>22787</v>
      </c>
      <c r="D128" s="48">
        <v>23047</v>
      </c>
      <c r="E128" s="34">
        <f t="shared" si="1"/>
        <v>260</v>
      </c>
      <c r="F128" s="27"/>
      <c r="G128" s="49"/>
      <c r="H128" s="51"/>
    </row>
    <row r="129" spans="1:8" x14ac:dyDescent="0.25">
      <c r="A129" s="25">
        <v>152</v>
      </c>
      <c r="B129" s="33">
        <f>Январь!D129</f>
        <v>202</v>
      </c>
      <c r="C129" s="34">
        <f>Февраль!D129</f>
        <v>202</v>
      </c>
      <c r="D129" s="48">
        <v>202</v>
      </c>
      <c r="E129" s="34">
        <f t="shared" si="1"/>
        <v>0</v>
      </c>
      <c r="F129" s="27"/>
      <c r="G129" s="49"/>
      <c r="H129" s="51"/>
    </row>
    <row r="130" spans="1:8" x14ac:dyDescent="0.25">
      <c r="A130" s="28">
        <v>153</v>
      </c>
      <c r="B130" s="33">
        <f>Январь!D130</f>
        <v>0</v>
      </c>
      <c r="C130" s="34">
        <f>Февраль!D130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Январь!D131</f>
        <v>373</v>
      </c>
      <c r="C131" s="34">
        <f>Февраль!D131</f>
        <v>373</v>
      </c>
      <c r="D131" s="48">
        <v>373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Январь!D132</f>
        <v>0</v>
      </c>
      <c r="C132" s="34">
        <f>Февраль!D132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Январь!D133</f>
        <v>66303</v>
      </c>
      <c r="C133" s="34">
        <f>Февраль!D133</f>
        <v>68771</v>
      </c>
      <c r="D133" s="48">
        <v>69992</v>
      </c>
      <c r="E133" s="34">
        <f t="shared" si="2"/>
        <v>1221</v>
      </c>
      <c r="F133" s="27"/>
      <c r="G133" s="49"/>
      <c r="H133" s="51"/>
    </row>
    <row r="134" spans="1:8" x14ac:dyDescent="0.25">
      <c r="A134" s="25">
        <v>157.15799999999999</v>
      </c>
      <c r="B134" s="33">
        <f>Январь!D134</f>
        <v>9044</v>
      </c>
      <c r="C134" s="34">
        <f>Февраль!D134</f>
        <v>11789</v>
      </c>
      <c r="D134" s="48">
        <v>13734</v>
      </c>
      <c r="E134" s="34">
        <f t="shared" si="2"/>
        <v>1945</v>
      </c>
      <c r="F134" s="27"/>
      <c r="G134" s="49"/>
      <c r="H134" s="51"/>
    </row>
    <row r="135" spans="1:8" x14ac:dyDescent="0.25">
      <c r="A135" s="37">
        <v>159.16</v>
      </c>
      <c r="B135" s="33">
        <f>Январь!D135</f>
        <v>5340</v>
      </c>
      <c r="C135" s="34">
        <f>Февраль!D135</f>
        <v>5354</v>
      </c>
      <c r="D135" s="48">
        <v>5402</v>
      </c>
      <c r="E135" s="34">
        <f t="shared" si="2"/>
        <v>48</v>
      </c>
      <c r="F135" s="27"/>
      <c r="G135" s="49"/>
      <c r="H135" s="51"/>
    </row>
    <row r="136" spans="1:8" x14ac:dyDescent="0.25">
      <c r="A136" s="28">
        <v>161</v>
      </c>
      <c r="B136" s="33">
        <f>Январь!D136</f>
        <v>0</v>
      </c>
      <c r="C136" s="34">
        <f>Февраль!D136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Январь!D137</f>
        <v>0</v>
      </c>
      <c r="C137" s="34">
        <f>Февраль!D137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Январь!D138</f>
        <v>10895</v>
      </c>
      <c r="C138" s="34">
        <f>Февраль!D138</f>
        <v>10897</v>
      </c>
      <c r="D138" s="48">
        <v>11137</v>
      </c>
      <c r="E138" s="34">
        <f t="shared" si="2"/>
        <v>240</v>
      </c>
      <c r="F138" s="27"/>
      <c r="G138" s="49"/>
      <c r="H138" s="51"/>
    </row>
    <row r="139" spans="1:8" x14ac:dyDescent="0.25">
      <c r="A139" s="25">
        <v>164</v>
      </c>
      <c r="B139" s="33">
        <f>Январь!D139</f>
        <v>3247</v>
      </c>
      <c r="C139" s="34">
        <f>Февраль!D139</f>
        <v>4288</v>
      </c>
      <c r="D139" s="48">
        <v>5295</v>
      </c>
      <c r="E139" s="34">
        <f t="shared" si="2"/>
        <v>1007</v>
      </c>
      <c r="F139" s="27"/>
      <c r="G139" s="49"/>
      <c r="H139" s="51"/>
    </row>
    <row r="140" spans="1:8" x14ac:dyDescent="0.25">
      <c r="A140" s="36">
        <v>165</v>
      </c>
      <c r="B140" s="33">
        <f>Январь!D140</f>
        <v>0</v>
      </c>
      <c r="C140" s="34">
        <f>Февраль!D140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Январь!D141</f>
        <v>3274</v>
      </c>
      <c r="C141" s="34">
        <f>Февраль!D141</f>
        <v>3274</v>
      </c>
      <c r="D141" s="48">
        <v>3274</v>
      </c>
      <c r="E141" s="34">
        <f t="shared" si="2"/>
        <v>0</v>
      </c>
      <c r="F141" s="34"/>
      <c r="G141" s="50"/>
      <c r="H141" s="51"/>
    </row>
    <row r="142" spans="1:8" x14ac:dyDescent="0.25">
      <c r="A142" s="25">
        <v>167.16800000000001</v>
      </c>
      <c r="B142" s="33">
        <f>Январь!D142</f>
        <v>5549</v>
      </c>
      <c r="C142" s="34">
        <f>Февраль!D142</f>
        <v>5549</v>
      </c>
      <c r="D142" s="48">
        <v>5549</v>
      </c>
      <c r="E142" s="34">
        <f t="shared" si="2"/>
        <v>0</v>
      </c>
      <c r="F142" s="27"/>
      <c r="G142" s="49"/>
      <c r="H142" s="51"/>
    </row>
    <row r="143" spans="1:8" x14ac:dyDescent="0.25">
      <c r="A143" s="36">
        <v>169</v>
      </c>
      <c r="B143" s="33">
        <f>Январь!D143</f>
        <v>0</v>
      </c>
      <c r="C143" s="34">
        <f>Февраль!D143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Январь!D144</f>
        <v>0</v>
      </c>
      <c r="C144" s="34">
        <f>Февраль!D144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12" x14ac:dyDescent="0.25">
      <c r="A145" s="25">
        <v>171</v>
      </c>
      <c r="B145" s="33">
        <f>Январь!D145</f>
        <v>3714</v>
      </c>
      <c r="C145" s="34">
        <f>Февраль!D145</f>
        <v>3714</v>
      </c>
      <c r="D145" s="48">
        <v>3714</v>
      </c>
      <c r="E145" s="34">
        <f t="shared" si="2"/>
        <v>0</v>
      </c>
      <c r="F145" s="27"/>
      <c r="G145" s="49"/>
      <c r="H145" s="51"/>
    </row>
    <row r="146" spans="1:12" x14ac:dyDescent="0.25">
      <c r="A146" s="25">
        <v>172</v>
      </c>
      <c r="B146" s="33">
        <f>Январь!D146</f>
        <v>374</v>
      </c>
      <c r="C146" s="34">
        <f>Февраль!D146</f>
        <v>374</v>
      </c>
      <c r="D146" s="48">
        <v>374</v>
      </c>
      <c r="E146" s="34">
        <f t="shared" si="2"/>
        <v>0</v>
      </c>
      <c r="F146" s="27"/>
      <c r="G146" s="49"/>
      <c r="H146" s="51"/>
    </row>
    <row r="147" spans="1:12" x14ac:dyDescent="0.25">
      <c r="A147" s="25">
        <v>173</v>
      </c>
      <c r="B147" s="33">
        <f>Январь!D147</f>
        <v>5340</v>
      </c>
      <c r="C147" s="34">
        <f>Февраль!D147</f>
        <v>5340</v>
      </c>
      <c r="D147" s="48">
        <v>5340</v>
      </c>
      <c r="E147" s="34">
        <f t="shared" si="2"/>
        <v>0</v>
      </c>
      <c r="F147" s="27"/>
      <c r="G147" s="49"/>
      <c r="H147" s="51"/>
    </row>
    <row r="148" spans="1:12" x14ac:dyDescent="0.25">
      <c r="A148" s="25">
        <v>174</v>
      </c>
      <c r="B148" s="33">
        <f>Январь!D148</f>
        <v>9703</v>
      </c>
      <c r="C148" s="34">
        <f>Февраль!D148</f>
        <v>9826</v>
      </c>
      <c r="D148" s="48">
        <v>9878</v>
      </c>
      <c r="E148" s="34">
        <f t="shared" si="2"/>
        <v>52</v>
      </c>
      <c r="F148" s="27"/>
      <c r="G148" s="49"/>
      <c r="H148" s="51"/>
    </row>
    <row r="149" spans="1:12" x14ac:dyDescent="0.25">
      <c r="A149" s="36">
        <v>175</v>
      </c>
      <c r="B149" s="33">
        <f>Январь!D149</f>
        <v>0</v>
      </c>
      <c r="C149" s="34">
        <f>Февраль!D149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12" x14ac:dyDescent="0.25">
      <c r="A150" s="36">
        <v>176</v>
      </c>
      <c r="B150" s="33">
        <f>Январь!D150</f>
        <v>0</v>
      </c>
      <c r="C150" s="34">
        <f>Февраль!D150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12" x14ac:dyDescent="0.25">
      <c r="A151" s="25">
        <v>177.178</v>
      </c>
      <c r="B151" s="33">
        <f>Январь!D151</f>
        <v>5770</v>
      </c>
      <c r="C151" s="34">
        <f>Февраль!D151</f>
        <v>5869</v>
      </c>
      <c r="D151" s="48">
        <v>5871</v>
      </c>
      <c r="E151" s="34">
        <f t="shared" si="2"/>
        <v>2</v>
      </c>
      <c r="F151" s="27"/>
      <c r="G151" s="49"/>
      <c r="H151" s="51"/>
    </row>
    <row r="152" spans="1:12" x14ac:dyDescent="0.25">
      <c r="A152" s="28">
        <v>179</v>
      </c>
      <c r="B152" s="33">
        <f>Январь!D152</f>
        <v>0</v>
      </c>
      <c r="C152" s="34">
        <f>Февраль!D152</f>
        <v>0</v>
      </c>
      <c r="D152" s="48"/>
      <c r="E152" s="34">
        <f t="shared" si="2"/>
        <v>0</v>
      </c>
      <c r="F152" s="27"/>
      <c r="G152" s="49"/>
      <c r="H152" s="51"/>
    </row>
    <row r="153" spans="1:12" x14ac:dyDescent="0.25">
      <c r="A153" s="25">
        <v>180.18100000000001</v>
      </c>
      <c r="B153" s="33">
        <f>Январь!D153</f>
        <v>1578</v>
      </c>
      <c r="C153" s="34">
        <f>Февраль!D153</f>
        <v>1578</v>
      </c>
      <c r="D153" s="48">
        <v>1641</v>
      </c>
      <c r="E153" s="34">
        <f t="shared" si="2"/>
        <v>63</v>
      </c>
      <c r="F153" s="27"/>
      <c r="G153" s="49"/>
      <c r="H153" s="51"/>
    </row>
    <row r="154" spans="1:12" x14ac:dyDescent="0.25">
      <c r="A154" s="31">
        <v>182</v>
      </c>
      <c r="B154" s="33">
        <f>Январь!D154</f>
        <v>102</v>
      </c>
      <c r="C154" s="34">
        <f>Февраль!D154</f>
        <v>102</v>
      </c>
      <c r="D154" s="48">
        <v>102</v>
      </c>
      <c r="E154" s="34">
        <f t="shared" si="2"/>
        <v>0</v>
      </c>
      <c r="F154" s="34"/>
      <c r="G154" s="50"/>
      <c r="H154" s="51"/>
      <c r="L154" s="19"/>
    </row>
    <row r="155" spans="1:12" x14ac:dyDescent="0.25">
      <c r="A155" s="36">
        <v>183</v>
      </c>
      <c r="B155" s="33">
        <f>Январь!D155</f>
        <v>0</v>
      </c>
      <c r="C155" s="34">
        <f>Февраль!D155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12" x14ac:dyDescent="0.25">
      <c r="A156" s="31">
        <v>184.185</v>
      </c>
      <c r="B156" s="33">
        <f>Январь!D156</f>
        <v>939</v>
      </c>
      <c r="C156" s="34">
        <f>Февраль!D156</f>
        <v>951</v>
      </c>
      <c r="D156" s="48">
        <v>952</v>
      </c>
      <c r="E156" s="34">
        <f t="shared" si="2"/>
        <v>1</v>
      </c>
      <c r="F156" s="34"/>
      <c r="G156" s="50"/>
      <c r="H156" s="51"/>
    </row>
    <row r="157" spans="1:12" x14ac:dyDescent="0.25">
      <c r="A157" s="130">
        <v>186</v>
      </c>
      <c r="B157" s="33">
        <f>Январь!D157</f>
        <v>0</v>
      </c>
      <c r="C157" s="34">
        <f>Февраль!D157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12" x14ac:dyDescent="0.25">
      <c r="A158" s="77">
        <v>187</v>
      </c>
      <c r="B158" s="33">
        <f>Январь!D158</f>
        <v>361</v>
      </c>
      <c r="C158" s="34">
        <f>Февраль!D158</f>
        <v>361</v>
      </c>
      <c r="D158" s="48">
        <v>361</v>
      </c>
      <c r="E158" s="34">
        <f t="shared" si="2"/>
        <v>0</v>
      </c>
      <c r="F158" s="34"/>
      <c r="G158" s="50"/>
      <c r="H158" s="51"/>
    </row>
    <row r="159" spans="1:12" x14ac:dyDescent="0.25">
      <c r="A159" s="126">
        <v>188</v>
      </c>
      <c r="B159" s="33">
        <f>Январь!D159</f>
        <v>7854</v>
      </c>
      <c r="C159" s="34">
        <f>Февраль!D159</f>
        <v>7854</v>
      </c>
      <c r="D159" s="48">
        <v>7854</v>
      </c>
      <c r="E159" s="34">
        <f>D159-C159</f>
        <v>0</v>
      </c>
      <c r="F159" s="34"/>
      <c r="G159" s="50"/>
      <c r="H159" s="51"/>
    </row>
    <row r="160" spans="1:12" x14ac:dyDescent="0.25">
      <c r="A160" s="28">
        <v>189</v>
      </c>
      <c r="B160" s="33">
        <f>Январь!D160</f>
        <v>0</v>
      </c>
      <c r="C160" s="34">
        <f>Февраль!D160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Январь!D161</f>
        <v>417</v>
      </c>
      <c r="C161" s="34">
        <f>Февраль!D161</f>
        <v>417</v>
      </c>
      <c r="D161" s="48">
        <v>417</v>
      </c>
      <c r="E161" s="34">
        <f t="shared" si="2"/>
        <v>0</v>
      </c>
      <c r="F161" s="34"/>
      <c r="G161" s="50"/>
      <c r="H161" s="51"/>
    </row>
    <row r="162" spans="1:8" x14ac:dyDescent="0.25">
      <c r="A162" s="25">
        <v>191</v>
      </c>
      <c r="B162" s="33">
        <f>Январь!D162</f>
        <v>188</v>
      </c>
      <c r="C162" s="34">
        <f>Февраль!D162</f>
        <v>188</v>
      </c>
      <c r="D162" s="48">
        <v>190</v>
      </c>
      <c r="E162" s="34">
        <f t="shared" si="2"/>
        <v>2</v>
      </c>
      <c r="F162" s="34"/>
      <c r="G162" s="50"/>
      <c r="H162" s="51"/>
    </row>
    <row r="163" spans="1:8" x14ac:dyDescent="0.25">
      <c r="A163" s="36">
        <v>192</v>
      </c>
      <c r="B163" s="33">
        <f>Январь!D163</f>
        <v>0</v>
      </c>
      <c r="C163" s="34">
        <f>Февраль!D163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Январь!D164</f>
        <v>849</v>
      </c>
      <c r="C164" s="34">
        <f>Февраль!D164</f>
        <v>849</v>
      </c>
      <c r="D164" s="48">
        <v>849</v>
      </c>
      <c r="E164" s="34">
        <f t="shared" si="2"/>
        <v>0</v>
      </c>
      <c r="F164" s="27"/>
      <c r="G164" s="49"/>
      <c r="H164" s="51"/>
    </row>
    <row r="165" spans="1:8" x14ac:dyDescent="0.25">
      <c r="A165" s="25">
        <v>194</v>
      </c>
      <c r="B165" s="33">
        <f>Январь!D165</f>
        <v>912</v>
      </c>
      <c r="C165" s="34">
        <f>Февраль!D165</f>
        <v>935</v>
      </c>
      <c r="D165" s="48">
        <v>935</v>
      </c>
      <c r="E165" s="34">
        <f t="shared" si="2"/>
        <v>0</v>
      </c>
      <c r="F165" s="27"/>
      <c r="G165" s="49"/>
      <c r="H165" s="51"/>
    </row>
    <row r="166" spans="1:8" x14ac:dyDescent="0.25">
      <c r="A166" s="25">
        <v>195</v>
      </c>
      <c r="B166" s="33">
        <f>Январь!D166</f>
        <v>290</v>
      </c>
      <c r="C166" s="34">
        <f>Февраль!D166</f>
        <v>290</v>
      </c>
      <c r="D166" s="48">
        <v>290</v>
      </c>
      <c r="E166" s="34">
        <f t="shared" si="2"/>
        <v>0</v>
      </c>
      <c r="F166" s="27"/>
      <c r="G166" s="49"/>
      <c r="H166" s="51"/>
    </row>
    <row r="167" spans="1:8" x14ac:dyDescent="0.25">
      <c r="A167" s="25">
        <v>196</v>
      </c>
      <c r="B167" s="33">
        <f>Январь!D167</f>
        <v>12506</v>
      </c>
      <c r="C167" s="34">
        <f>Февраль!D167</f>
        <v>13352</v>
      </c>
      <c r="D167" s="48">
        <v>14151</v>
      </c>
      <c r="E167" s="34">
        <f t="shared" si="2"/>
        <v>799</v>
      </c>
      <c r="F167" s="27"/>
      <c r="G167" s="49"/>
      <c r="H167" s="51"/>
    </row>
    <row r="168" spans="1:8" x14ac:dyDescent="0.25">
      <c r="A168" s="28">
        <v>197</v>
      </c>
      <c r="B168" s="33">
        <f>Январь!D168</f>
        <v>0</v>
      </c>
      <c r="C168" s="34">
        <f>Февраль!D168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Январь!D169</f>
        <v>2199</v>
      </c>
      <c r="C169" s="34">
        <f>Февраль!D169</f>
        <v>2199</v>
      </c>
      <c r="D169" s="48">
        <v>2199</v>
      </c>
      <c r="E169" s="34">
        <f t="shared" si="2"/>
        <v>0</v>
      </c>
      <c r="F169" s="27"/>
      <c r="G169" s="49"/>
      <c r="H169" s="51"/>
    </row>
    <row r="170" spans="1:8" x14ac:dyDescent="0.25">
      <c r="A170" s="25">
        <v>199</v>
      </c>
      <c r="B170" s="33">
        <f>Январь!D170</f>
        <v>25357</v>
      </c>
      <c r="C170" s="34">
        <f>Февраль!D170</f>
        <v>25667</v>
      </c>
      <c r="D170" s="48">
        <v>26140</v>
      </c>
      <c r="E170" s="34">
        <f t="shared" si="2"/>
        <v>473</v>
      </c>
      <c r="F170" s="27"/>
      <c r="G170" s="49"/>
      <c r="H170" s="51"/>
    </row>
    <row r="171" spans="1:8" x14ac:dyDescent="0.25">
      <c r="A171" s="25">
        <v>200</v>
      </c>
      <c r="B171" s="33">
        <f>Январь!D171</f>
        <v>81292</v>
      </c>
      <c r="C171" s="34">
        <f>Февраль!D171</f>
        <v>83682</v>
      </c>
      <c r="D171" s="48">
        <v>85882</v>
      </c>
      <c r="E171" s="34">
        <f t="shared" si="2"/>
        <v>2200</v>
      </c>
      <c r="F171" s="27"/>
      <c r="G171" s="49"/>
      <c r="H171" s="51"/>
    </row>
    <row r="172" spans="1:8" x14ac:dyDescent="0.25">
      <c r="A172" s="28">
        <v>201</v>
      </c>
      <c r="B172" s="33">
        <f>Январь!D172</f>
        <v>0</v>
      </c>
      <c r="C172" s="34">
        <f>Февраль!D172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Январь!D173</f>
        <v>0</v>
      </c>
      <c r="C173" s="34">
        <f>Февраль!D173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Январь!D174</f>
        <v>0</v>
      </c>
      <c r="C174" s="34">
        <f>Февраль!D174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Январь!D175</f>
        <v>0</v>
      </c>
      <c r="C175" s="34">
        <f>Февраль!D175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Январь!D176</f>
        <v>0</v>
      </c>
      <c r="C176" s="34">
        <f>Февраль!D176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Январь!D177</f>
        <v>0</v>
      </c>
      <c r="C177" s="34">
        <f>Февраль!D177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Январь!D178</f>
        <v>0</v>
      </c>
      <c r="C178" s="34">
        <f>Февраль!D178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Январь!D179</f>
        <v>2268</v>
      </c>
      <c r="C179" s="34">
        <f>Февраль!D179</f>
        <v>2268</v>
      </c>
      <c r="D179" s="48">
        <v>2848</v>
      </c>
      <c r="E179" s="34">
        <f t="shared" si="2"/>
        <v>580</v>
      </c>
      <c r="F179" s="34"/>
      <c r="G179" s="50"/>
      <c r="H179" s="51"/>
    </row>
    <row r="180" spans="1:8" x14ac:dyDescent="0.25">
      <c r="A180" s="28">
        <v>218</v>
      </c>
      <c r="B180" s="33">
        <f>Январь!D180</f>
        <v>0</v>
      </c>
      <c r="C180" s="34">
        <f>Февраль!D180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Январь!D181</f>
        <v>0</v>
      </c>
      <c r="C181" s="34">
        <f>Февраль!D181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Январь!D182</f>
        <v>0</v>
      </c>
      <c r="C182" s="34">
        <f>Февраль!D182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Январь!D183</f>
        <v>0</v>
      </c>
      <c r="C183" s="34">
        <f>Февраль!D183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Январь!D184</f>
        <v>0</v>
      </c>
      <c r="C184" s="34">
        <f>Февраль!D184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Январь!D185</f>
        <v>0</v>
      </c>
      <c r="C185" s="34">
        <f>Февраль!D185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Январь!D186</f>
        <v>0</v>
      </c>
      <c r="C186" s="34">
        <f>Февраль!D186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Январь!D187</f>
        <v>0</v>
      </c>
      <c r="C187" s="34">
        <f>Февраль!D187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Январь!D188</f>
        <v>0</v>
      </c>
      <c r="C188" s="34">
        <f>Февраль!D188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Январь!D189</f>
        <v>0</v>
      </c>
      <c r="C189" s="34">
        <f>Февраль!D189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Январь!D190</f>
        <v>0</v>
      </c>
      <c r="C190" s="34">
        <f>Февраль!D190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Январь!D191</f>
        <v>0</v>
      </c>
      <c r="C191" s="34">
        <f>Февраль!D191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Январь!D192</f>
        <v>0</v>
      </c>
      <c r="C192" s="34">
        <f>Февраль!D192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Январь!D193</f>
        <v>0</v>
      </c>
      <c r="C193" s="34">
        <f>Февраль!D193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Январь!D194</f>
        <v>0</v>
      </c>
      <c r="C194" s="34">
        <f>Февраль!D194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Январь!D195</f>
        <v>0</v>
      </c>
      <c r="C195" s="34">
        <f>Февраль!D195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Январь!D196</f>
        <v>0</v>
      </c>
      <c r="C196" s="34">
        <f>Февраль!D196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Январь!D197</f>
        <v>0</v>
      </c>
      <c r="C197" s="34">
        <f>Февраль!D197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Январь!D198</f>
        <v>0</v>
      </c>
      <c r="C198" s="34">
        <f>Февраль!D198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Январь!D199</f>
        <v>0</v>
      </c>
      <c r="C199" s="34">
        <f>Февраль!D199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Январь!D200</f>
        <v>0</v>
      </c>
      <c r="C200" s="34">
        <f>Февраль!D200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Январь!D201</f>
        <v>0</v>
      </c>
      <c r="C201" s="34">
        <f>Февраль!D201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Январь!D202</f>
        <v>0</v>
      </c>
      <c r="C202" s="34">
        <f>Февраль!D202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Январь!D203</f>
        <v>0</v>
      </c>
      <c r="C203" s="34">
        <f>Февраль!D203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Январь!D204</f>
        <v>0</v>
      </c>
      <c r="C204" s="34">
        <f>Февраль!D204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Январь!D205</f>
        <v>0</v>
      </c>
      <c r="C205" s="34">
        <f>Февраль!D205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Январь!D206</f>
        <v>0</v>
      </c>
      <c r="C206" s="34">
        <f>Февраль!D206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Январь!D207</f>
        <v>0</v>
      </c>
      <c r="C207" s="34">
        <f>Февраль!D207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Январь!D208</f>
        <v>0</v>
      </c>
      <c r="C208" s="34">
        <f>Февраль!D208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Январь!D209</f>
        <v>0</v>
      </c>
      <c r="C209" s="34">
        <f>Февраль!D209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Январь!D210</f>
        <v>0</v>
      </c>
      <c r="C210" s="34">
        <f>Февраль!D210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Январь!D211</f>
        <v>0</v>
      </c>
      <c r="C211" s="34">
        <f>Февраль!D211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Январь!D212</f>
        <v>0</v>
      </c>
      <c r="C212" s="34">
        <f>Февраль!D212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Январь!D213</f>
        <v>0</v>
      </c>
      <c r="C213" s="34">
        <f>Февраль!D213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Январь!D214</f>
        <v>0</v>
      </c>
      <c r="C214" s="34">
        <f>Февраль!D214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Январь!D215</f>
        <v>0</v>
      </c>
      <c r="C215" s="34">
        <f>Февраль!D215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Январь!D216</f>
        <v>0</v>
      </c>
      <c r="C216" s="34">
        <f>Февраль!D216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Январь!D217</f>
        <v>0</v>
      </c>
      <c r="C217" s="34">
        <f>Февраль!D217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Январь!D218</f>
        <v>0</v>
      </c>
      <c r="C218" s="34">
        <f>Февраль!D218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Январь!D219</f>
        <v>0</v>
      </c>
      <c r="C219" s="34">
        <f>Февраль!D219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Январь!D220</f>
        <v>0</v>
      </c>
      <c r="C220" s="56">
        <f>Февраль!D220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Январь!D221</f>
        <v>0</v>
      </c>
      <c r="C221" s="56">
        <f>Февраль!D221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Январь!D222</f>
        <v>0</v>
      </c>
      <c r="C222" s="56">
        <f>Февраль!D222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Январь!D223</f>
        <v>0</v>
      </c>
      <c r="C223" s="56">
        <f>Февраль!D223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Январь!D224</f>
        <v>0</v>
      </c>
      <c r="C224" s="56">
        <f>Февраль!D224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Январь!D225</f>
        <v>0</v>
      </c>
      <c r="C225" s="56">
        <f>Февраль!D225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Январь!D226</f>
        <v>0</v>
      </c>
      <c r="C226" s="56">
        <f>Февраль!D226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Январь!D227</f>
        <v>0</v>
      </c>
      <c r="C227" s="56">
        <f>Февраль!D227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Январь!D228</f>
        <v>0</v>
      </c>
      <c r="C228" s="56">
        <f>Февраль!D228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Январь!D229</f>
        <v>0</v>
      </c>
      <c r="C229" s="56">
        <f>Февраль!D229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Январь!D230</f>
        <v>0</v>
      </c>
      <c r="C230" s="56">
        <f>Февраль!D230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Январь!D231</f>
        <v>0</v>
      </c>
      <c r="C231" s="56">
        <f>Февраль!D231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Январь!D232</f>
        <v>0</v>
      </c>
      <c r="C232" s="56">
        <f>Февраль!D232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Январь!D233</f>
        <v>0</v>
      </c>
      <c r="C233" s="56">
        <f>Февраль!D233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Январь!D234</f>
        <v>0</v>
      </c>
      <c r="C234" s="56">
        <f>Февраль!D234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Январь!D235</f>
        <v>0</v>
      </c>
      <c r="C235" s="56">
        <f>Февраль!D235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Январь!D236</f>
        <v>0</v>
      </c>
      <c r="C236" s="56">
        <f>Февраль!D236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Январь!D237</f>
        <v>0</v>
      </c>
      <c r="C237" s="56">
        <f>Февраль!D237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Январь!D238</f>
        <v>0</v>
      </c>
      <c r="C238" s="56">
        <f>Февраль!D238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Январь!D239</f>
        <v>0</v>
      </c>
      <c r="C239" s="56">
        <f>Февраль!D239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Январь!D240</f>
        <v>0</v>
      </c>
      <c r="C240" s="56">
        <f>Февраль!D240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Январь!D241</f>
        <v>0</v>
      </c>
      <c r="C241" s="56">
        <f>Февраль!D241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Январь!D242</f>
        <v>0</v>
      </c>
      <c r="C242" s="56">
        <f>Февраль!D242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Январь!D243</f>
        <v>0</v>
      </c>
      <c r="C243" s="56">
        <f>Февраль!D243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Январь!D244</f>
        <v>0</v>
      </c>
      <c r="C244" s="56">
        <f>Февраль!D244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Январь!D245</f>
        <v>0</v>
      </c>
      <c r="C245" s="60">
        <f>Февраль!D245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Январь!D246</f>
        <v>0</v>
      </c>
      <c r="C246" s="60">
        <f>Февраль!D246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Январь!D247</f>
        <v>0</v>
      </c>
      <c r="C247" s="41">
        <f>Февраль!D247</f>
        <v>0</v>
      </c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Январь!D248</f>
        <v>18976</v>
      </c>
      <c r="C248" s="44">
        <f>Февраль!D248</f>
        <v>18976</v>
      </c>
      <c r="D248" s="64">
        <v>18976</v>
      </c>
      <c r="E248" s="44">
        <f t="shared" si="3"/>
        <v>0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58</v>
      </c>
      <c r="C256" s="125" t="s">
        <v>59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Февраль!C258</f>
        <v>7213.8</v>
      </c>
      <c r="C258" s="122">
        <v>7463.1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577104</v>
      </c>
      <c r="C259" s="112">
        <f>C258*80</f>
        <v>597048</v>
      </c>
      <c r="D259" s="109">
        <f>C259-B259</f>
        <v>19944</v>
      </c>
      <c r="E259" s="9">
        <f>SUM(E196:E246)</f>
        <v>0</v>
      </c>
      <c r="F259" s="148"/>
      <c r="G259" s="149"/>
      <c r="H259" s="10">
        <f>D259-E259-D261</f>
        <v>19835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Февраль!C261</f>
        <v>5751</v>
      </c>
      <c r="C261" s="123">
        <v>5860</v>
      </c>
      <c r="D261" s="119">
        <f>C261-B261</f>
        <v>109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Февраль!C263</f>
        <v>12273.1</v>
      </c>
      <c r="C263" s="122">
        <v>12527</v>
      </c>
      <c r="D263" s="118"/>
      <c r="E263" s="83"/>
      <c r="F263" s="87">
        <v>11</v>
      </c>
      <c r="G263" s="136">
        <v>10</v>
      </c>
      <c r="H263" s="85"/>
    </row>
    <row r="264" spans="1:8" ht="15.75" thickBot="1" x14ac:dyDescent="0.3">
      <c r="A264" s="106"/>
      <c r="B264" s="115">
        <f>B263*60</f>
        <v>736386</v>
      </c>
      <c r="C264" s="115">
        <f>C263*60</f>
        <v>751620</v>
      </c>
      <c r="D264" s="109">
        <f>C264-B264</f>
        <v>15234</v>
      </c>
      <c r="E264" s="84">
        <f>SUM(E2:E53,E55:E63,E167:E171,E179,E247)</f>
        <v>12452</v>
      </c>
      <c r="F264" s="152">
        <f>F263*0.25*G263*30</f>
        <v>825</v>
      </c>
      <c r="G264" s="153"/>
      <c r="H264" s="86">
        <f>D264-E264-F264</f>
        <v>1957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Февраль!C266</f>
        <v>35599.800000000003</v>
      </c>
      <c r="C266" s="122">
        <v>36075</v>
      </c>
      <c r="D266" s="118"/>
      <c r="E266" s="83"/>
      <c r="F266" s="87">
        <v>15</v>
      </c>
      <c r="G266" s="136">
        <v>10</v>
      </c>
      <c r="H266" s="85"/>
    </row>
    <row r="267" spans="1:8" ht="15.75" thickBot="1" x14ac:dyDescent="0.3">
      <c r="A267" s="106"/>
      <c r="B267" s="115">
        <f>B266*30</f>
        <v>1067994</v>
      </c>
      <c r="C267" s="115">
        <f>C266*30</f>
        <v>1082250</v>
      </c>
      <c r="D267" s="109">
        <f>C267-B267</f>
        <v>14256</v>
      </c>
      <c r="E267" s="84">
        <f>SUM(E54,E64:E166,E248)</f>
        <v>10968</v>
      </c>
      <c r="F267" s="152">
        <f>F266*0.25*G266*30</f>
        <v>1125</v>
      </c>
      <c r="G267" s="153"/>
      <c r="H267" s="86">
        <f>D267-E267-F267</f>
        <v>2163</v>
      </c>
    </row>
    <row r="268" spans="1:8" ht="15.75" thickBot="1" x14ac:dyDescent="0.3">
      <c r="A268" s="11"/>
      <c r="B268" s="116"/>
      <c r="C268" s="116"/>
      <c r="D268" s="119">
        <f>D259+D264+D267</f>
        <v>49434</v>
      </c>
      <c r="E268" s="14">
        <f>E259+E264+E267</f>
        <v>23420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/>
      <c r="F270" s="6"/>
      <c r="G270" s="6"/>
      <c r="H270" s="6"/>
    </row>
    <row r="271" spans="1:8" x14ac:dyDescent="0.25">
      <c r="A271" s="107" t="s">
        <v>14</v>
      </c>
      <c r="B271" s="117">
        <f>Февраль!C271</f>
        <v>3336.02</v>
      </c>
      <c r="C271" s="124">
        <v>3387.91</v>
      </c>
      <c r="D271" s="120"/>
      <c r="E271" s="1"/>
      <c r="F271" s="1"/>
      <c r="G271" s="1"/>
      <c r="H271" s="1"/>
    </row>
    <row r="272" spans="1:8" ht="15.75" thickBot="1" x14ac:dyDescent="0.3">
      <c r="A272" s="108"/>
      <c r="B272" s="115">
        <f>B271*800</f>
        <v>2668816</v>
      </c>
      <c r="C272" s="115">
        <f>C271*800</f>
        <v>2710328</v>
      </c>
      <c r="D272" s="121">
        <f>C272-B272</f>
        <v>41512</v>
      </c>
      <c r="E272" s="17"/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A250:B250"/>
    <mergeCell ref="F257:G257"/>
    <mergeCell ref="A251:B251"/>
    <mergeCell ref="A252:B252"/>
    <mergeCell ref="A253:B253"/>
    <mergeCell ref="F256:G256"/>
    <mergeCell ref="F258:G258"/>
    <mergeCell ref="F259:G259"/>
    <mergeCell ref="F261:G261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pane ySplit="1" topLeftCell="A2" activePane="bottomLeft" state="frozen"/>
      <selection pane="bottomLeft" activeCell="P271" sqref="P271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58</v>
      </c>
      <c r="C1" s="2" t="s">
        <v>59</v>
      </c>
      <c r="D1" s="93" t="s">
        <v>60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Февраль!D2</f>
        <v>0</v>
      </c>
      <c r="C2" s="23">
        <f>Март!D2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Февраль!D3</f>
        <v>217</v>
      </c>
      <c r="C3" s="27">
        <f>Март!D3</f>
        <v>217</v>
      </c>
      <c r="D3" s="48">
        <v>217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Февраль!D4</f>
        <v>0</v>
      </c>
      <c r="C4" s="27">
        <f>Март!D4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Февраль!D5</f>
        <v>42181</v>
      </c>
      <c r="C5" s="27">
        <f>Март!D5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Февраль!D6</f>
        <v>19871</v>
      </c>
      <c r="C6" s="27">
        <f>Март!D6</f>
        <v>21709</v>
      </c>
      <c r="D6" s="48">
        <v>23602</v>
      </c>
      <c r="E6" s="34">
        <f t="shared" si="0"/>
        <v>1893</v>
      </c>
      <c r="F6" s="27"/>
      <c r="G6" s="49"/>
      <c r="H6" s="51"/>
    </row>
    <row r="7" spans="1:8" x14ac:dyDescent="0.2">
      <c r="A7" s="31">
        <v>7.8</v>
      </c>
      <c r="B7" s="26">
        <f>Февраль!D7</f>
        <v>63982</v>
      </c>
      <c r="C7" s="27">
        <f>Март!D7</f>
        <v>65097</v>
      </c>
      <c r="D7" s="48">
        <v>67800</v>
      </c>
      <c r="E7" s="34">
        <f t="shared" si="0"/>
        <v>2703</v>
      </c>
      <c r="F7" s="27"/>
      <c r="G7" s="49"/>
      <c r="H7" s="51"/>
    </row>
    <row r="8" spans="1:8" x14ac:dyDescent="0.2">
      <c r="A8" s="32">
        <v>9.1</v>
      </c>
      <c r="B8" s="26">
        <f>Февраль!D8</f>
        <v>11608</v>
      </c>
      <c r="C8" s="27">
        <f>Март!D8</f>
        <v>12203</v>
      </c>
      <c r="D8" s="48">
        <v>12953</v>
      </c>
      <c r="E8" s="34">
        <f t="shared" si="0"/>
        <v>750</v>
      </c>
      <c r="F8" s="27"/>
      <c r="G8" s="49"/>
      <c r="H8" s="51"/>
    </row>
    <row r="9" spans="1:8" x14ac:dyDescent="0.2">
      <c r="A9" s="126">
        <v>11</v>
      </c>
      <c r="B9" s="33">
        <f>Февраль!D9</f>
        <v>0</v>
      </c>
      <c r="C9" s="34">
        <f>Март!D9</f>
        <v>0</v>
      </c>
      <c r="D9" s="48"/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Февраль!D10</f>
        <v>32731</v>
      </c>
      <c r="C10" s="34">
        <f>Март!D10</f>
        <v>33319</v>
      </c>
      <c r="D10" s="48">
        <v>34324</v>
      </c>
      <c r="E10" s="34">
        <f t="shared" si="0"/>
        <v>1005</v>
      </c>
      <c r="F10" s="34"/>
      <c r="G10" s="50"/>
      <c r="H10" s="51"/>
    </row>
    <row r="11" spans="1:8" x14ac:dyDescent="0.2">
      <c r="A11" s="25">
        <v>14.15</v>
      </c>
      <c r="B11" s="33">
        <f>Февраль!D11</f>
        <v>94084</v>
      </c>
      <c r="C11" s="34">
        <f>Март!D11</f>
        <v>95058</v>
      </c>
      <c r="D11" s="48">
        <v>97822</v>
      </c>
      <c r="E11" s="34">
        <f t="shared" si="0"/>
        <v>2764</v>
      </c>
      <c r="F11" s="27"/>
      <c r="G11" s="49"/>
      <c r="H11" s="51"/>
    </row>
    <row r="12" spans="1:8" x14ac:dyDescent="0.2">
      <c r="A12" s="25">
        <v>16</v>
      </c>
      <c r="B12" s="33">
        <f>Февраль!D12</f>
        <v>2562</v>
      </c>
      <c r="C12" s="34">
        <f>Март!D12</f>
        <v>2562</v>
      </c>
      <c r="D12" s="48">
        <v>2562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Февраль!D13</f>
        <v>0</v>
      </c>
      <c r="C13" s="34">
        <f>Март!D13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Февраль!D14</f>
        <v>0</v>
      </c>
      <c r="C14" s="34">
        <f>Март!D14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Февраль!D15</f>
        <v>629</v>
      </c>
      <c r="C15" s="34">
        <f>Март!D15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Февраль!D16</f>
        <v>6459</v>
      </c>
      <c r="C16" s="34">
        <f>Март!D16</f>
        <v>7186</v>
      </c>
      <c r="D16" s="48">
        <v>7189</v>
      </c>
      <c r="E16" s="34">
        <f t="shared" si="0"/>
        <v>3</v>
      </c>
      <c r="F16" s="27"/>
      <c r="G16" s="49"/>
      <c r="H16" s="51"/>
    </row>
    <row r="17" spans="1:8" x14ac:dyDescent="0.2">
      <c r="A17" s="31">
        <v>21.22</v>
      </c>
      <c r="B17" s="33">
        <f>Февраль!D17</f>
        <v>4445</v>
      </c>
      <c r="C17" s="34">
        <f>Март!D17</f>
        <v>4525</v>
      </c>
      <c r="D17" s="48">
        <v>5394</v>
      </c>
      <c r="E17" s="34">
        <f t="shared" si="0"/>
        <v>869</v>
      </c>
      <c r="F17" s="34"/>
      <c r="G17" s="50"/>
      <c r="H17" s="51"/>
    </row>
    <row r="18" spans="1:8" x14ac:dyDescent="0.2">
      <c r="A18" s="25">
        <v>23</v>
      </c>
      <c r="B18" s="33">
        <f>Февраль!D18</f>
        <v>2186</v>
      </c>
      <c r="C18" s="34">
        <f>Март!D18</f>
        <v>2187</v>
      </c>
      <c r="D18" s="48">
        <v>2408</v>
      </c>
      <c r="E18" s="34">
        <f t="shared" si="0"/>
        <v>221</v>
      </c>
      <c r="F18" s="27"/>
      <c r="G18" s="49"/>
      <c r="H18" s="51"/>
    </row>
    <row r="19" spans="1:8" x14ac:dyDescent="0.2">
      <c r="A19" s="25">
        <v>24</v>
      </c>
      <c r="B19" s="33">
        <f>Февраль!D19</f>
        <v>38877</v>
      </c>
      <c r="C19" s="34">
        <f>Март!D19</f>
        <v>39253</v>
      </c>
      <c r="D19" s="48">
        <v>40882</v>
      </c>
      <c r="E19" s="34">
        <f t="shared" si="0"/>
        <v>1629</v>
      </c>
      <c r="F19" s="27"/>
      <c r="G19" s="49"/>
      <c r="H19" s="51"/>
    </row>
    <row r="20" spans="1:8" x14ac:dyDescent="0.2">
      <c r="A20" s="28">
        <v>25</v>
      </c>
      <c r="B20" s="33">
        <f>Февраль!D20</f>
        <v>0</v>
      </c>
      <c r="C20" s="34">
        <f>Март!D20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Февраль!D21</f>
        <v>603</v>
      </c>
      <c r="C21" s="34">
        <f>Март!D21</f>
        <v>603</v>
      </c>
      <c r="D21" s="48">
        <v>772</v>
      </c>
      <c r="E21" s="34">
        <f t="shared" si="0"/>
        <v>169</v>
      </c>
      <c r="F21" s="27"/>
      <c r="G21" s="49"/>
      <c r="H21" s="51"/>
    </row>
    <row r="22" spans="1:8" x14ac:dyDescent="0.2">
      <c r="A22" s="28">
        <v>27</v>
      </c>
      <c r="B22" s="33">
        <f>Февраль!D22</f>
        <v>0</v>
      </c>
      <c r="C22" s="34">
        <f>Март!D22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Февраль!D23</f>
        <v>31590</v>
      </c>
      <c r="C23" s="34">
        <f>Март!D23</f>
        <v>31590</v>
      </c>
      <c r="D23" s="48">
        <v>32231</v>
      </c>
      <c r="E23" s="34">
        <f t="shared" si="0"/>
        <v>641</v>
      </c>
      <c r="F23" s="27"/>
      <c r="G23" s="49"/>
      <c r="H23" s="51"/>
    </row>
    <row r="24" spans="1:8" x14ac:dyDescent="0.2">
      <c r="A24" s="25">
        <v>30</v>
      </c>
      <c r="B24" s="33">
        <f>Февраль!D24</f>
        <v>1640</v>
      </c>
      <c r="C24" s="34">
        <f>Март!D24</f>
        <v>1640</v>
      </c>
      <c r="D24" s="48">
        <v>1654</v>
      </c>
      <c r="E24" s="34">
        <f t="shared" si="0"/>
        <v>14</v>
      </c>
      <c r="F24" s="27"/>
      <c r="G24" s="49"/>
      <c r="H24" s="51"/>
    </row>
    <row r="25" spans="1:8" x14ac:dyDescent="0.2">
      <c r="A25" s="25">
        <v>31</v>
      </c>
      <c r="B25" s="33">
        <f>Февраль!D25</f>
        <v>57</v>
      </c>
      <c r="C25" s="34">
        <f>Март!D25</f>
        <v>58</v>
      </c>
      <c r="D25" s="48">
        <v>58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Февраль!D26</f>
        <v>3344</v>
      </c>
      <c r="C26" s="34">
        <f>Март!D26</f>
        <v>3471</v>
      </c>
      <c r="D26" s="48">
        <v>4440</v>
      </c>
      <c r="E26" s="34">
        <f t="shared" si="0"/>
        <v>969</v>
      </c>
      <c r="F26" s="27"/>
      <c r="G26" s="49"/>
      <c r="H26" s="51"/>
    </row>
    <row r="27" spans="1:8" x14ac:dyDescent="0.2">
      <c r="A27" s="28">
        <v>33</v>
      </c>
      <c r="B27" s="33">
        <f>Февраль!D27</f>
        <v>0</v>
      </c>
      <c r="C27" s="34">
        <f>Март!D27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Февраль!D28</f>
        <v>960</v>
      </c>
      <c r="C28" s="34">
        <f>Март!D28</f>
        <v>1023</v>
      </c>
      <c r="D28" s="48">
        <v>1296</v>
      </c>
      <c r="E28" s="34">
        <f t="shared" si="0"/>
        <v>273</v>
      </c>
      <c r="F28" s="27"/>
      <c r="G28" s="49"/>
      <c r="H28" s="51"/>
    </row>
    <row r="29" spans="1:8" x14ac:dyDescent="0.2">
      <c r="A29" s="28">
        <v>35</v>
      </c>
      <c r="B29" s="33">
        <f>Февраль!D29</f>
        <v>0</v>
      </c>
      <c r="C29" s="34">
        <f>Март!D29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Февраль!D30</f>
        <v>2707</v>
      </c>
      <c r="C30" s="34">
        <f>Март!D30</f>
        <v>2738</v>
      </c>
      <c r="D30" s="48">
        <v>2738</v>
      </c>
      <c r="E30" s="34">
        <f t="shared" si="0"/>
        <v>0</v>
      </c>
      <c r="F30" s="27"/>
      <c r="G30" s="49"/>
      <c r="H30" s="51"/>
    </row>
    <row r="31" spans="1:8" x14ac:dyDescent="0.2">
      <c r="A31" s="25">
        <v>37</v>
      </c>
      <c r="B31" s="33">
        <f>Февраль!D31</f>
        <v>11817</v>
      </c>
      <c r="C31" s="34">
        <f>Март!D31</f>
        <v>12090</v>
      </c>
      <c r="D31" s="48">
        <v>12205</v>
      </c>
      <c r="E31" s="34">
        <f t="shared" si="0"/>
        <v>115</v>
      </c>
      <c r="F31" s="27"/>
      <c r="G31" s="49"/>
      <c r="H31" s="51"/>
    </row>
    <row r="32" spans="1:8" x14ac:dyDescent="0.2">
      <c r="A32" s="25">
        <v>38</v>
      </c>
      <c r="B32" s="33">
        <f>Февраль!D32</f>
        <v>291</v>
      </c>
      <c r="C32" s="34">
        <f>Март!D32</f>
        <v>293</v>
      </c>
      <c r="D32" s="48">
        <v>313</v>
      </c>
      <c r="E32" s="34">
        <f t="shared" si="0"/>
        <v>20</v>
      </c>
      <c r="F32" s="27"/>
      <c r="G32" s="49"/>
      <c r="H32" s="51"/>
    </row>
    <row r="33" spans="1:8" x14ac:dyDescent="0.2">
      <c r="A33" s="72">
        <v>39.4</v>
      </c>
      <c r="B33" s="33">
        <f>Февраль!D33</f>
        <v>51515</v>
      </c>
      <c r="C33" s="34">
        <f>Март!D33</f>
        <v>52016</v>
      </c>
      <c r="D33" s="48">
        <v>52794</v>
      </c>
      <c r="E33" s="34">
        <f t="shared" si="0"/>
        <v>778</v>
      </c>
      <c r="F33" s="34"/>
      <c r="G33" s="50"/>
      <c r="H33" s="51"/>
    </row>
    <row r="34" spans="1:8" x14ac:dyDescent="0.2">
      <c r="A34" s="35" t="s">
        <v>8</v>
      </c>
      <c r="B34" s="33">
        <f>Февраль!D34</f>
        <v>16897</v>
      </c>
      <c r="C34" s="34">
        <f>Март!D34</f>
        <v>16954</v>
      </c>
      <c r="D34" s="48">
        <v>17723</v>
      </c>
      <c r="E34" s="34">
        <f t="shared" si="0"/>
        <v>769</v>
      </c>
      <c r="F34" s="52"/>
      <c r="G34" s="53"/>
      <c r="H34" s="54"/>
    </row>
    <row r="35" spans="1:8" x14ac:dyDescent="0.2">
      <c r="A35" s="25">
        <v>44</v>
      </c>
      <c r="B35" s="33">
        <f>Февраль!D35</f>
        <v>547</v>
      </c>
      <c r="C35" s="34">
        <f>Март!D35</f>
        <v>547</v>
      </c>
      <c r="D35" s="48">
        <v>587</v>
      </c>
      <c r="E35" s="34">
        <f t="shared" si="0"/>
        <v>40</v>
      </c>
      <c r="F35" s="27"/>
      <c r="G35" s="49"/>
      <c r="H35" s="90"/>
    </row>
    <row r="36" spans="1:8" x14ac:dyDescent="0.2">
      <c r="A36" s="25">
        <v>45</v>
      </c>
      <c r="B36" s="33">
        <f>Февраль!D36</f>
        <v>528</v>
      </c>
      <c r="C36" s="34">
        <f>Март!D36</f>
        <v>528</v>
      </c>
      <c r="D36" s="48">
        <v>529</v>
      </c>
      <c r="E36" s="34">
        <f t="shared" si="0"/>
        <v>1</v>
      </c>
      <c r="F36" s="27"/>
      <c r="G36" s="49"/>
      <c r="H36" s="51"/>
    </row>
    <row r="37" spans="1:8" x14ac:dyDescent="0.2">
      <c r="A37" s="25">
        <v>46</v>
      </c>
      <c r="B37" s="33">
        <f>Февраль!D37</f>
        <v>5052</v>
      </c>
      <c r="C37" s="34">
        <f>Март!D37</f>
        <v>5052</v>
      </c>
      <c r="D37" s="48">
        <v>5052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Февраль!D38</f>
        <v>27858</v>
      </c>
      <c r="C38" s="34">
        <f>Март!D38</f>
        <v>27981</v>
      </c>
      <c r="D38" s="48">
        <v>28292</v>
      </c>
      <c r="E38" s="34">
        <f t="shared" si="0"/>
        <v>311</v>
      </c>
      <c r="F38" s="27"/>
      <c r="G38" s="49"/>
      <c r="H38" s="51"/>
    </row>
    <row r="39" spans="1:8" x14ac:dyDescent="0.25">
      <c r="A39" s="25">
        <v>50.51</v>
      </c>
      <c r="B39" s="33">
        <f>Февраль!D39</f>
        <v>3696</v>
      </c>
      <c r="C39" s="34">
        <f>Март!D39</f>
        <v>3740</v>
      </c>
      <c r="D39" s="48">
        <v>4089</v>
      </c>
      <c r="E39" s="34">
        <f t="shared" si="0"/>
        <v>349</v>
      </c>
      <c r="F39" s="27"/>
      <c r="G39" s="49"/>
      <c r="H39" s="51"/>
    </row>
    <row r="40" spans="1:8" x14ac:dyDescent="0.25">
      <c r="A40" s="126">
        <v>52</v>
      </c>
      <c r="B40" s="33">
        <f>Февраль!D40</f>
        <v>4959</v>
      </c>
      <c r="C40" s="34">
        <f>Март!D40</f>
        <v>5241</v>
      </c>
      <c r="D40" s="48">
        <v>5649</v>
      </c>
      <c r="E40" s="34">
        <f t="shared" si="0"/>
        <v>408</v>
      </c>
      <c r="F40" s="34"/>
      <c r="G40" s="50"/>
      <c r="H40" s="51"/>
    </row>
    <row r="41" spans="1:8" x14ac:dyDescent="0.25">
      <c r="A41" s="78" t="s">
        <v>7</v>
      </c>
      <c r="B41" s="33">
        <f>Февраль!D41</f>
        <v>481</v>
      </c>
      <c r="C41" s="34">
        <f>Март!D41</f>
        <v>481</v>
      </c>
      <c r="D41" s="48">
        <v>481</v>
      </c>
      <c r="E41" s="34">
        <f t="shared" si="0"/>
        <v>0</v>
      </c>
      <c r="F41" s="34"/>
      <c r="G41" s="50"/>
      <c r="H41" s="51"/>
    </row>
    <row r="42" spans="1:8" x14ac:dyDescent="0.25">
      <c r="A42" s="25">
        <v>57</v>
      </c>
      <c r="B42" s="33">
        <f>Февраль!D42</f>
        <v>2</v>
      </c>
      <c r="C42" s="34">
        <f>Март!D42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Февраль!D43</f>
        <v>20</v>
      </c>
      <c r="C43" s="34">
        <f>Март!D43</f>
        <v>20</v>
      </c>
      <c r="D43" s="48">
        <v>20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Февраль!D44</f>
        <v>0</v>
      </c>
      <c r="C44" s="34">
        <f>Март!D44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Февраль!D45</f>
        <v>3570</v>
      </c>
      <c r="C45" s="34">
        <f>Март!D45</f>
        <v>3570</v>
      </c>
      <c r="D45" s="48">
        <v>3842</v>
      </c>
      <c r="E45" s="34">
        <f t="shared" si="0"/>
        <v>272</v>
      </c>
      <c r="F45" s="27"/>
      <c r="G45" s="49"/>
      <c r="H45" s="51"/>
    </row>
    <row r="46" spans="1:8" x14ac:dyDescent="0.25">
      <c r="A46" s="25">
        <v>62</v>
      </c>
      <c r="B46" s="33">
        <f>Февраль!D46</f>
        <v>4137</v>
      </c>
      <c r="C46" s="34">
        <f>Март!D46</f>
        <v>4137</v>
      </c>
      <c r="D46" s="48">
        <v>4374</v>
      </c>
      <c r="E46" s="34">
        <f t="shared" si="0"/>
        <v>237</v>
      </c>
      <c r="F46" s="27"/>
      <c r="G46" s="49"/>
      <c r="H46" s="51"/>
    </row>
    <row r="47" spans="1:8" x14ac:dyDescent="0.25">
      <c r="A47" s="28">
        <v>63</v>
      </c>
      <c r="B47" s="33">
        <f>Февраль!D47</f>
        <v>0</v>
      </c>
      <c r="C47" s="34">
        <f>Март!D47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Февраль!D48</f>
        <v>0</v>
      </c>
      <c r="C48" s="34">
        <f>Март!D48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Февраль!D49</f>
        <v>0</v>
      </c>
      <c r="C49" s="34">
        <f>Март!D49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Февраль!D50</f>
        <v>2905</v>
      </c>
      <c r="C50" s="34">
        <f>Март!D50</f>
        <v>3034</v>
      </c>
      <c r="D50" s="48">
        <v>3818</v>
      </c>
      <c r="E50" s="34">
        <f t="shared" si="0"/>
        <v>784</v>
      </c>
      <c r="F50" s="27"/>
      <c r="G50" s="49"/>
      <c r="H50" s="51"/>
    </row>
    <row r="51" spans="1:8" x14ac:dyDescent="0.25">
      <c r="A51" s="25">
        <v>67</v>
      </c>
      <c r="B51" s="33">
        <f>Февраль!D51</f>
        <v>610</v>
      </c>
      <c r="C51" s="34">
        <f>Март!D51</f>
        <v>610</v>
      </c>
      <c r="D51" s="48">
        <v>610</v>
      </c>
      <c r="E51" s="34">
        <f t="shared" si="0"/>
        <v>0</v>
      </c>
      <c r="F51" s="27"/>
      <c r="G51" s="49"/>
      <c r="H51" s="51"/>
    </row>
    <row r="52" spans="1:8" x14ac:dyDescent="0.25">
      <c r="A52" s="25">
        <v>68</v>
      </c>
      <c r="B52" s="33">
        <f>Февраль!D52</f>
        <v>6650</v>
      </c>
      <c r="C52" s="34">
        <f>Март!D52</f>
        <v>6666</v>
      </c>
      <c r="D52" s="48">
        <v>6685</v>
      </c>
      <c r="E52" s="34">
        <f t="shared" si="0"/>
        <v>19</v>
      </c>
      <c r="F52" s="27"/>
      <c r="G52" s="49"/>
      <c r="H52" s="51"/>
    </row>
    <row r="53" spans="1:8" x14ac:dyDescent="0.25">
      <c r="A53" s="25">
        <v>69</v>
      </c>
      <c r="B53" s="33">
        <f>Февраль!D53</f>
        <v>2738</v>
      </c>
      <c r="C53" s="34">
        <f>Март!D53</f>
        <v>2738</v>
      </c>
      <c r="D53" s="48">
        <v>2741</v>
      </c>
      <c r="E53" s="34">
        <f t="shared" si="0"/>
        <v>3</v>
      </c>
      <c r="F53" s="27"/>
      <c r="G53" s="49"/>
      <c r="H53" s="51"/>
    </row>
    <row r="54" spans="1:8" x14ac:dyDescent="0.25">
      <c r="A54" s="35" t="s">
        <v>15</v>
      </c>
      <c r="B54" s="33">
        <f>Февраль!D54</f>
        <v>62295</v>
      </c>
      <c r="C54" s="34">
        <f>Март!D54</f>
        <v>62752</v>
      </c>
      <c r="D54" s="48">
        <v>63300</v>
      </c>
      <c r="E54" s="34">
        <f t="shared" si="0"/>
        <v>548</v>
      </c>
      <c r="F54" s="27"/>
      <c r="G54" s="49"/>
      <c r="H54" s="51"/>
    </row>
    <row r="55" spans="1:8" x14ac:dyDescent="0.25">
      <c r="A55" s="35" t="s">
        <v>16</v>
      </c>
      <c r="B55" s="33">
        <f>Февраль!D55</f>
        <v>79</v>
      </c>
      <c r="C55" s="34">
        <f>Март!D55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Февраль!D56</f>
        <v>10574</v>
      </c>
      <c r="C56" s="34">
        <f>Март!D56</f>
        <v>10616</v>
      </c>
      <c r="D56" s="48">
        <v>11159</v>
      </c>
      <c r="E56" s="34">
        <f t="shared" si="0"/>
        <v>543</v>
      </c>
      <c r="F56" s="27"/>
      <c r="G56" s="49"/>
      <c r="H56" s="51"/>
    </row>
    <row r="57" spans="1:8" x14ac:dyDescent="0.25">
      <c r="A57" s="25">
        <v>71</v>
      </c>
      <c r="B57" s="33">
        <f>Февраль!D57</f>
        <v>223</v>
      </c>
      <c r="C57" s="34">
        <f>Март!D57</f>
        <v>223</v>
      </c>
      <c r="D57" s="48">
        <v>223</v>
      </c>
      <c r="E57" s="34">
        <f t="shared" si="0"/>
        <v>0</v>
      </c>
      <c r="F57" s="27"/>
      <c r="G57" s="49"/>
      <c r="H57" s="51"/>
    </row>
    <row r="58" spans="1:8" x14ac:dyDescent="0.25">
      <c r="A58" s="25">
        <v>72</v>
      </c>
      <c r="B58" s="33">
        <f>Февраль!D58</f>
        <v>172</v>
      </c>
      <c r="C58" s="34">
        <f>Март!D58</f>
        <v>172</v>
      </c>
      <c r="D58" s="48">
        <v>179</v>
      </c>
      <c r="E58" s="34">
        <f t="shared" si="0"/>
        <v>7</v>
      </c>
      <c r="F58" s="27"/>
      <c r="G58" s="49"/>
      <c r="H58" s="51"/>
    </row>
    <row r="59" spans="1:8" x14ac:dyDescent="0.25">
      <c r="A59" s="25">
        <v>73</v>
      </c>
      <c r="B59" s="33">
        <f>Февраль!D59</f>
        <v>2795</v>
      </c>
      <c r="C59" s="34">
        <f>Март!D59</f>
        <v>2795</v>
      </c>
      <c r="D59" s="48">
        <v>3013</v>
      </c>
      <c r="E59" s="34">
        <f t="shared" si="0"/>
        <v>218</v>
      </c>
      <c r="F59" s="27"/>
      <c r="G59" s="49"/>
      <c r="H59" s="51"/>
    </row>
    <row r="60" spans="1:8" x14ac:dyDescent="0.25">
      <c r="A60" s="28">
        <v>74</v>
      </c>
      <c r="B60" s="33">
        <f>Февраль!D60</f>
        <v>0</v>
      </c>
      <c r="C60" s="34">
        <f>Март!D60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Февраль!D61</f>
        <v>0</v>
      </c>
      <c r="C61" s="34">
        <f>Март!D61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Февраль!D62</f>
        <v>970</v>
      </c>
      <c r="C62" s="34">
        <f>Март!D62</f>
        <v>970</v>
      </c>
      <c r="D62" s="48">
        <v>1023</v>
      </c>
      <c r="E62" s="34">
        <f t="shared" si="0"/>
        <v>53</v>
      </c>
      <c r="F62" s="27"/>
      <c r="G62" s="49"/>
      <c r="H62" s="51"/>
    </row>
    <row r="63" spans="1:8" x14ac:dyDescent="0.25">
      <c r="A63" s="25">
        <v>77</v>
      </c>
      <c r="B63" s="33">
        <f>Февраль!D63</f>
        <v>31756</v>
      </c>
      <c r="C63" s="34">
        <f>Март!D63</f>
        <v>32171</v>
      </c>
      <c r="D63" s="48">
        <v>33112</v>
      </c>
      <c r="E63" s="34">
        <f t="shared" si="0"/>
        <v>941</v>
      </c>
      <c r="F63" s="27"/>
      <c r="G63" s="49"/>
      <c r="H63" s="51"/>
    </row>
    <row r="64" spans="1:8" x14ac:dyDescent="0.25">
      <c r="A64" s="25">
        <v>78</v>
      </c>
      <c r="B64" s="33">
        <f>Февраль!D64</f>
        <v>29440</v>
      </c>
      <c r="C64" s="34">
        <f>Март!D64</f>
        <v>29440</v>
      </c>
      <c r="D64" s="48">
        <v>30365</v>
      </c>
      <c r="E64" s="34">
        <f t="shared" si="0"/>
        <v>925</v>
      </c>
      <c r="F64" s="27"/>
      <c r="G64" s="49"/>
      <c r="H64" s="51"/>
    </row>
    <row r="65" spans="1:8" x14ac:dyDescent="0.25">
      <c r="A65" s="126">
        <v>79</v>
      </c>
      <c r="B65" s="33">
        <f>Февраль!D65</f>
        <v>15383</v>
      </c>
      <c r="C65" s="34">
        <f>Март!D65</f>
        <v>16350</v>
      </c>
      <c r="D65" s="48">
        <v>18708</v>
      </c>
      <c r="E65" s="34">
        <f t="shared" si="0"/>
        <v>2358</v>
      </c>
      <c r="F65" s="27"/>
      <c r="G65" s="49"/>
      <c r="H65" s="51"/>
    </row>
    <row r="66" spans="1:8" x14ac:dyDescent="0.25">
      <c r="A66" s="28">
        <v>80</v>
      </c>
      <c r="B66" s="33">
        <f>Февраль!D66</f>
        <v>0</v>
      </c>
      <c r="C66" s="34">
        <f>Март!D66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Февраль!D67</f>
        <v>20820</v>
      </c>
      <c r="C67" s="34">
        <f>Март!D67</f>
        <v>21557</v>
      </c>
      <c r="D67" s="48">
        <v>22260</v>
      </c>
      <c r="E67" s="34">
        <f t="shared" si="1"/>
        <v>703</v>
      </c>
      <c r="F67" s="34"/>
      <c r="G67" s="50"/>
      <c r="H67" s="51"/>
    </row>
    <row r="68" spans="1:8" x14ac:dyDescent="0.25">
      <c r="A68" s="31">
        <v>82</v>
      </c>
      <c r="B68" s="33">
        <f>Февраль!D68</f>
        <v>1731</v>
      </c>
      <c r="C68" s="34">
        <f>Март!D68</f>
        <v>1732</v>
      </c>
      <c r="D68" s="48">
        <v>1844</v>
      </c>
      <c r="E68" s="34">
        <f t="shared" si="1"/>
        <v>112</v>
      </c>
      <c r="F68" s="34"/>
      <c r="G68" s="50"/>
      <c r="H68" s="51"/>
    </row>
    <row r="69" spans="1:8" x14ac:dyDescent="0.25">
      <c r="A69" s="28">
        <v>83</v>
      </c>
      <c r="B69" s="33">
        <f>Февраль!D69</f>
        <v>0</v>
      </c>
      <c r="C69" s="34">
        <f>Март!D69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Февраль!D70</f>
        <v>0</v>
      </c>
      <c r="C70" s="34">
        <f>Март!D70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Февраль!D71</f>
        <v>0</v>
      </c>
      <c r="C71" s="34">
        <f>Март!D71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Февраль!D72</f>
        <v>1740</v>
      </c>
      <c r="C72" s="34">
        <f>Март!D72</f>
        <v>1821</v>
      </c>
      <c r="D72" s="48">
        <v>2358</v>
      </c>
      <c r="E72" s="34">
        <f t="shared" si="1"/>
        <v>537</v>
      </c>
      <c r="F72" s="27"/>
      <c r="G72" s="49"/>
      <c r="H72" s="51"/>
    </row>
    <row r="73" spans="1:8" x14ac:dyDescent="0.25">
      <c r="A73" s="25">
        <v>87</v>
      </c>
      <c r="B73" s="33">
        <f>Февраль!D73</f>
        <v>8300</v>
      </c>
      <c r="C73" s="34">
        <f>Март!D73</f>
        <v>8300</v>
      </c>
      <c r="D73" s="48">
        <v>8952</v>
      </c>
      <c r="E73" s="34">
        <f t="shared" si="1"/>
        <v>652</v>
      </c>
      <c r="F73" s="27"/>
      <c r="G73" s="49"/>
      <c r="H73" s="51"/>
    </row>
    <row r="74" spans="1:8" x14ac:dyDescent="0.25">
      <c r="A74" s="25">
        <v>88.89</v>
      </c>
      <c r="B74" s="33">
        <f>Февраль!D74</f>
        <v>4299</v>
      </c>
      <c r="C74" s="34">
        <f>Март!D74</f>
        <v>4299</v>
      </c>
      <c r="D74" s="48">
        <v>4299</v>
      </c>
      <c r="E74" s="34">
        <f t="shared" si="1"/>
        <v>0</v>
      </c>
      <c r="F74" s="27"/>
      <c r="G74" s="49"/>
      <c r="H74" s="51"/>
    </row>
    <row r="75" spans="1:8" x14ac:dyDescent="0.25">
      <c r="A75" s="25">
        <v>90</v>
      </c>
      <c r="B75" s="33">
        <f>Февраль!D75</f>
        <v>7479</v>
      </c>
      <c r="C75" s="34">
        <f>Март!D75</f>
        <v>7479</v>
      </c>
      <c r="D75" s="48">
        <v>7479</v>
      </c>
      <c r="E75" s="34">
        <f t="shared" si="1"/>
        <v>0</v>
      </c>
      <c r="F75" s="27"/>
      <c r="G75" s="49"/>
      <c r="H75" s="51"/>
    </row>
    <row r="76" spans="1:8" x14ac:dyDescent="0.25">
      <c r="A76" s="25">
        <v>91</v>
      </c>
      <c r="B76" s="33">
        <f>Февраль!D76</f>
        <v>4078</v>
      </c>
      <c r="C76" s="34">
        <f>Март!D76</f>
        <v>4157</v>
      </c>
      <c r="D76" s="48">
        <v>4574</v>
      </c>
      <c r="E76" s="34">
        <f t="shared" si="1"/>
        <v>417</v>
      </c>
      <c r="F76" s="27"/>
      <c r="G76" s="49"/>
      <c r="H76" s="51"/>
    </row>
    <row r="77" spans="1:8" x14ac:dyDescent="0.25">
      <c r="A77" s="28">
        <v>92</v>
      </c>
      <c r="B77" s="33">
        <f>Февраль!D77</f>
        <v>0</v>
      </c>
      <c r="C77" s="34">
        <f>Март!D77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Февраль!D78</f>
        <v>0</v>
      </c>
      <c r="C78" s="34">
        <f>Март!D78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Февраль!D79</f>
        <v>0</v>
      </c>
      <c r="C79" s="34">
        <f>Март!D79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Февраль!D80</f>
        <v>0</v>
      </c>
      <c r="C80" s="34">
        <f>Март!D80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Февраль!D81</f>
        <v>0</v>
      </c>
      <c r="C81" s="34">
        <f>Март!D81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Февраль!D82</f>
        <v>2.5</v>
      </c>
      <c r="C82" s="34">
        <f>Март!D82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Февраль!D83</f>
        <v>0</v>
      </c>
      <c r="C83" s="34">
        <f>Март!D83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Февраль!D84</f>
        <v>5448</v>
      </c>
      <c r="C84" s="34">
        <f>Март!D84</f>
        <v>5582</v>
      </c>
      <c r="D84" s="48">
        <v>6160</v>
      </c>
      <c r="E84" s="34">
        <f t="shared" si="1"/>
        <v>578</v>
      </c>
      <c r="F84" s="27"/>
      <c r="G84" s="49"/>
      <c r="H84" s="51"/>
    </row>
    <row r="85" spans="1:8" x14ac:dyDescent="0.25">
      <c r="A85" s="28">
        <v>100</v>
      </c>
      <c r="B85" s="33">
        <f>Февраль!D85</f>
        <v>0</v>
      </c>
      <c r="C85" s="34">
        <f>Март!D85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Февраль!D86</f>
        <v>11023</v>
      </c>
      <c r="C86" s="34">
        <f>Март!D86</f>
        <v>11261</v>
      </c>
      <c r="D86" s="48">
        <v>11939</v>
      </c>
      <c r="E86" s="34">
        <f t="shared" si="1"/>
        <v>678</v>
      </c>
      <c r="F86" s="27"/>
      <c r="G86" s="49"/>
      <c r="H86" s="51"/>
    </row>
    <row r="87" spans="1:8" x14ac:dyDescent="0.25">
      <c r="A87" s="25">
        <v>103</v>
      </c>
      <c r="B87" s="33">
        <f>Февраль!D87</f>
        <v>894</v>
      </c>
      <c r="C87" s="34">
        <f>Март!D87</f>
        <v>894</v>
      </c>
      <c r="D87" s="48">
        <v>894</v>
      </c>
      <c r="E87" s="34">
        <f t="shared" si="1"/>
        <v>0</v>
      </c>
      <c r="F87" s="27"/>
      <c r="G87" s="49"/>
      <c r="H87" s="51"/>
    </row>
    <row r="88" spans="1:8" x14ac:dyDescent="0.25">
      <c r="A88" s="25">
        <v>104</v>
      </c>
      <c r="B88" s="33">
        <f>Февраль!D88</f>
        <v>79</v>
      </c>
      <c r="C88" s="34">
        <f>Март!D88</f>
        <v>79</v>
      </c>
      <c r="D88" s="48">
        <v>81</v>
      </c>
      <c r="E88" s="34">
        <f t="shared" si="1"/>
        <v>2</v>
      </c>
      <c r="F88" s="27"/>
      <c r="G88" s="49"/>
      <c r="H88" s="51"/>
    </row>
    <row r="89" spans="1:8" x14ac:dyDescent="0.25">
      <c r="A89" s="28">
        <v>105</v>
      </c>
      <c r="B89" s="33">
        <f>Февраль!D89</f>
        <v>0</v>
      </c>
      <c r="C89" s="34">
        <f>Март!D89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Февраль!D90</f>
        <v>0</v>
      </c>
      <c r="C90" s="34">
        <f>Март!D90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Февраль!D91</f>
        <v>67</v>
      </c>
      <c r="C91" s="34">
        <f>Март!D91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Февраль!D92</f>
        <v>3747</v>
      </c>
      <c r="C92" s="34">
        <f>Март!D92</f>
        <v>3764</v>
      </c>
      <c r="D92" s="48">
        <v>4271</v>
      </c>
      <c r="E92" s="34">
        <f t="shared" si="1"/>
        <v>507</v>
      </c>
      <c r="F92" s="27"/>
      <c r="G92" s="49"/>
      <c r="H92" s="51"/>
    </row>
    <row r="93" spans="1:8" x14ac:dyDescent="0.25">
      <c r="A93" s="25">
        <v>110</v>
      </c>
      <c r="B93" s="33">
        <f>Февраль!D93</f>
        <v>582</v>
      </c>
      <c r="C93" s="34">
        <f>Март!D93</f>
        <v>582</v>
      </c>
      <c r="D93" s="48">
        <v>583</v>
      </c>
      <c r="E93" s="34">
        <f t="shared" si="1"/>
        <v>1</v>
      </c>
      <c r="F93" s="27"/>
      <c r="G93" s="49"/>
      <c r="H93" s="51"/>
    </row>
    <row r="94" spans="1:8" x14ac:dyDescent="0.25">
      <c r="A94" s="25">
        <v>111</v>
      </c>
      <c r="B94" s="33">
        <f>Февраль!D94</f>
        <v>4275</v>
      </c>
      <c r="C94" s="34">
        <f>Март!D94</f>
        <v>4275</v>
      </c>
      <c r="D94" s="48">
        <v>4275</v>
      </c>
      <c r="E94" s="34">
        <f t="shared" si="1"/>
        <v>0</v>
      </c>
      <c r="F94" s="27"/>
      <c r="G94" s="49"/>
      <c r="H94" s="51"/>
    </row>
    <row r="95" spans="1:8" x14ac:dyDescent="0.25">
      <c r="A95" s="25">
        <v>112</v>
      </c>
      <c r="B95" s="33">
        <f>Февраль!D95</f>
        <v>4703</v>
      </c>
      <c r="C95" s="34">
        <f>Март!D95</f>
        <v>4703</v>
      </c>
      <c r="D95" s="48">
        <v>4753</v>
      </c>
      <c r="E95" s="34">
        <f t="shared" si="1"/>
        <v>50</v>
      </c>
      <c r="F95" s="27"/>
      <c r="G95" s="49"/>
      <c r="H95" s="51"/>
    </row>
    <row r="96" spans="1:8" x14ac:dyDescent="0.25">
      <c r="A96" s="25">
        <v>113</v>
      </c>
      <c r="B96" s="33">
        <f>Февраль!D96</f>
        <v>10362</v>
      </c>
      <c r="C96" s="34">
        <f>Март!D96</f>
        <v>10362</v>
      </c>
      <c r="D96" s="48">
        <v>10616</v>
      </c>
      <c r="E96" s="34">
        <f t="shared" si="1"/>
        <v>254</v>
      </c>
      <c r="F96" s="27"/>
      <c r="G96" s="49"/>
      <c r="H96" s="51"/>
    </row>
    <row r="97" spans="1:8" x14ac:dyDescent="0.25">
      <c r="A97" s="36">
        <v>114</v>
      </c>
      <c r="B97" s="33">
        <f>Февраль!D97</f>
        <v>0</v>
      </c>
      <c r="C97" s="34">
        <f>Март!D97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Февраль!D98</f>
        <v>734</v>
      </c>
      <c r="C98" s="34">
        <f>Март!D98</f>
        <v>734</v>
      </c>
      <c r="D98" s="48">
        <v>918</v>
      </c>
      <c r="E98" s="34">
        <f t="shared" si="1"/>
        <v>184</v>
      </c>
      <c r="F98" s="34"/>
      <c r="G98" s="50"/>
      <c r="H98" s="51"/>
    </row>
    <row r="99" spans="1:8" x14ac:dyDescent="0.25">
      <c r="A99" s="28">
        <v>116</v>
      </c>
      <c r="B99" s="33">
        <f>Февраль!D99</f>
        <v>0</v>
      </c>
      <c r="C99" s="34">
        <f>Март!D99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Февраль!D100</f>
        <v>88827</v>
      </c>
      <c r="C100" s="34">
        <f>Март!D100</f>
        <v>90232</v>
      </c>
      <c r="D100" s="48">
        <v>92402</v>
      </c>
      <c r="E100" s="34">
        <f t="shared" si="1"/>
        <v>2170</v>
      </c>
      <c r="F100" s="27"/>
      <c r="G100" s="49"/>
      <c r="H100" s="51"/>
    </row>
    <row r="101" spans="1:8" x14ac:dyDescent="0.25">
      <c r="A101" s="31">
        <v>118</v>
      </c>
      <c r="B101" s="33">
        <f>Февраль!D101</f>
        <v>670</v>
      </c>
      <c r="C101" s="34">
        <f>Март!D101</f>
        <v>670</v>
      </c>
      <c r="D101" s="48">
        <v>705</v>
      </c>
      <c r="E101" s="34">
        <f t="shared" si="1"/>
        <v>35</v>
      </c>
      <c r="F101" s="34"/>
      <c r="G101" s="50"/>
      <c r="H101" s="51"/>
    </row>
    <row r="102" spans="1:8" x14ac:dyDescent="0.25">
      <c r="A102" s="129">
        <v>119</v>
      </c>
      <c r="B102" s="33">
        <f>Февраль!D102</f>
        <v>6</v>
      </c>
      <c r="C102" s="34">
        <f>Март!D102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Февраль!D103</f>
        <v>631</v>
      </c>
      <c r="C103" s="34">
        <f>Март!D103</f>
        <v>632</v>
      </c>
      <c r="D103" s="48">
        <v>645</v>
      </c>
      <c r="E103" s="34">
        <f t="shared" si="1"/>
        <v>13</v>
      </c>
      <c r="F103" s="27"/>
      <c r="G103" s="49"/>
      <c r="H103" s="51"/>
    </row>
    <row r="104" spans="1:8" x14ac:dyDescent="0.25">
      <c r="A104" s="25">
        <v>121</v>
      </c>
      <c r="B104" s="33">
        <f>Февраль!D104</f>
        <v>38</v>
      </c>
      <c r="C104" s="34">
        <f>Март!D104</f>
        <v>112</v>
      </c>
      <c r="D104" s="48">
        <v>277</v>
      </c>
      <c r="E104" s="34">
        <f t="shared" si="1"/>
        <v>165</v>
      </c>
      <c r="F104" s="27"/>
      <c r="G104" s="49"/>
      <c r="H104" s="51"/>
    </row>
    <row r="105" spans="1:8" x14ac:dyDescent="0.25">
      <c r="A105" s="25">
        <v>122</v>
      </c>
      <c r="B105" s="33">
        <f>Февраль!D105</f>
        <v>45</v>
      </c>
      <c r="C105" s="34">
        <f>Март!D105</f>
        <v>45</v>
      </c>
      <c r="D105" s="48">
        <v>45</v>
      </c>
      <c r="E105" s="34">
        <f t="shared" si="1"/>
        <v>0</v>
      </c>
      <c r="F105" s="27"/>
      <c r="G105" s="49"/>
      <c r="H105" s="51"/>
    </row>
    <row r="106" spans="1:8" x14ac:dyDescent="0.25">
      <c r="A106" s="25">
        <v>123.124</v>
      </c>
      <c r="B106" s="33">
        <f>Февраль!D106</f>
        <v>11453</v>
      </c>
      <c r="C106" s="34">
        <f>Март!D106</f>
        <v>11900</v>
      </c>
      <c r="D106" s="48">
        <v>12690</v>
      </c>
      <c r="E106" s="34">
        <f t="shared" si="1"/>
        <v>790</v>
      </c>
      <c r="F106" s="27"/>
      <c r="G106" s="49"/>
      <c r="H106" s="51"/>
    </row>
    <row r="107" spans="1:8" x14ac:dyDescent="0.25">
      <c r="A107" s="28">
        <v>125</v>
      </c>
      <c r="B107" s="33">
        <f>Февраль!D107</f>
        <v>0</v>
      </c>
      <c r="C107" s="34">
        <f>Март!D107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Февраль!D108</f>
        <v>752</v>
      </c>
      <c r="C108" s="34">
        <f>Март!D108</f>
        <v>752</v>
      </c>
      <c r="D108" s="48">
        <v>752</v>
      </c>
      <c r="E108" s="34">
        <f t="shared" si="1"/>
        <v>0</v>
      </c>
      <c r="F108" s="27"/>
      <c r="G108" s="49"/>
      <c r="H108" s="51"/>
    </row>
    <row r="109" spans="1:8" x14ac:dyDescent="0.25">
      <c r="A109" s="31">
        <v>128</v>
      </c>
      <c r="B109" s="33">
        <f>Февраль!D109</f>
        <v>166</v>
      </c>
      <c r="C109" s="34">
        <f>Март!D109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5">
      <c r="A110" s="31">
        <v>129</v>
      </c>
      <c r="B110" s="33">
        <f>Февраль!D110</f>
        <v>3302</v>
      </c>
      <c r="C110" s="34">
        <f>Март!D110</f>
        <v>3302</v>
      </c>
      <c r="D110" s="48">
        <v>3302</v>
      </c>
      <c r="E110" s="34">
        <f t="shared" si="1"/>
        <v>0</v>
      </c>
      <c r="F110" s="34"/>
      <c r="G110" s="50"/>
      <c r="H110" s="51"/>
    </row>
    <row r="111" spans="1:8" x14ac:dyDescent="0.25">
      <c r="A111" s="25">
        <v>130</v>
      </c>
      <c r="B111" s="33">
        <f>Февраль!D111</f>
        <v>484</v>
      </c>
      <c r="C111" s="34">
        <f>Март!D111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Февраль!D112</f>
        <v>2301</v>
      </c>
      <c r="C112" s="34">
        <f>Март!D112</f>
        <v>2408</v>
      </c>
      <c r="D112" s="48">
        <v>2596</v>
      </c>
      <c r="E112" s="34">
        <f t="shared" si="1"/>
        <v>188</v>
      </c>
      <c r="F112" s="27"/>
      <c r="G112" s="49"/>
      <c r="H112" s="51"/>
    </row>
    <row r="113" spans="1:8" x14ac:dyDescent="0.25">
      <c r="A113" s="73">
        <v>132</v>
      </c>
      <c r="B113" s="33">
        <f>Февраль!D113</f>
        <v>0</v>
      </c>
      <c r="C113" s="34">
        <f>Март!D113</f>
        <v>0</v>
      </c>
      <c r="D113" s="48"/>
      <c r="E113" s="34">
        <f t="shared" si="1"/>
        <v>0</v>
      </c>
      <c r="F113" s="27"/>
      <c r="G113" s="49"/>
      <c r="H113" s="51"/>
    </row>
    <row r="114" spans="1:8" x14ac:dyDescent="0.25">
      <c r="A114" s="36">
        <v>133.13399999999999</v>
      </c>
      <c r="B114" s="33">
        <f>Февраль!D114</f>
        <v>0</v>
      </c>
      <c r="C114" s="34">
        <f>Март!D114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Февраль!D115</f>
        <v>0</v>
      </c>
      <c r="C115" s="34">
        <f>Март!D115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Февраль!D116</f>
        <v>0</v>
      </c>
      <c r="C116" s="34">
        <f>Март!D116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Февраль!D117</f>
        <v>3769</v>
      </c>
      <c r="C117" s="34">
        <f>Март!D117</f>
        <v>3769</v>
      </c>
      <c r="D117" s="48">
        <v>3769</v>
      </c>
      <c r="E117" s="34">
        <f t="shared" si="1"/>
        <v>0</v>
      </c>
      <c r="F117" s="27"/>
      <c r="G117" s="49"/>
      <c r="H117" s="51"/>
    </row>
    <row r="118" spans="1:8" x14ac:dyDescent="0.25">
      <c r="A118" s="25">
        <v>139</v>
      </c>
      <c r="B118" s="33">
        <f>Февраль!D118</f>
        <v>2356</v>
      </c>
      <c r="C118" s="34">
        <f>Март!D118</f>
        <v>2356</v>
      </c>
      <c r="D118" s="48">
        <v>2729</v>
      </c>
      <c r="E118" s="34">
        <f t="shared" si="1"/>
        <v>373</v>
      </c>
      <c r="F118" s="27"/>
      <c r="G118" s="49"/>
      <c r="H118" s="51"/>
    </row>
    <row r="119" spans="1:8" x14ac:dyDescent="0.25">
      <c r="A119" s="25">
        <v>140.14099999999999</v>
      </c>
      <c r="B119" s="33">
        <f>Февраль!D119</f>
        <v>3109</v>
      </c>
      <c r="C119" s="34">
        <f>Март!D119</f>
        <v>3109</v>
      </c>
      <c r="D119" s="48">
        <v>3109</v>
      </c>
      <c r="E119" s="34">
        <f t="shared" si="1"/>
        <v>0</v>
      </c>
      <c r="F119" s="27"/>
      <c r="G119" s="49"/>
      <c r="H119" s="51"/>
    </row>
    <row r="120" spans="1:8" x14ac:dyDescent="0.25">
      <c r="A120" s="28">
        <v>142</v>
      </c>
      <c r="B120" s="33">
        <f>Февраль!D120</f>
        <v>0</v>
      </c>
      <c r="C120" s="34">
        <f>Март!D120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Февраль!D121</f>
        <v>0</v>
      </c>
      <c r="C121" s="34">
        <f>Март!D121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Февраль!D122</f>
        <v>996</v>
      </c>
      <c r="C122" s="34">
        <f>Март!D122</f>
        <v>1607</v>
      </c>
      <c r="D122" s="48">
        <v>2762</v>
      </c>
      <c r="E122" s="34">
        <f t="shared" si="1"/>
        <v>1155</v>
      </c>
      <c r="F122" s="27"/>
      <c r="G122" s="49"/>
      <c r="H122" s="51"/>
    </row>
    <row r="123" spans="1:8" x14ac:dyDescent="0.25">
      <c r="A123" s="25">
        <v>145</v>
      </c>
      <c r="B123" s="33">
        <f>Февраль!D123</f>
        <v>0</v>
      </c>
      <c r="C123" s="34">
        <f>Март!D123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Февраль!D124</f>
        <v>82363</v>
      </c>
      <c r="C124" s="34">
        <f>Март!D124</f>
        <v>83134</v>
      </c>
      <c r="D124" s="48">
        <v>85831</v>
      </c>
      <c r="E124" s="34">
        <f t="shared" si="1"/>
        <v>2697</v>
      </c>
      <c r="F124" s="27"/>
      <c r="G124" s="49"/>
      <c r="H124" s="51"/>
    </row>
    <row r="125" spans="1:8" x14ac:dyDescent="0.25">
      <c r="A125" s="36">
        <v>148</v>
      </c>
      <c r="B125" s="33">
        <f>Февраль!D125</f>
        <v>0</v>
      </c>
      <c r="C125" s="34">
        <f>Март!D125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Февраль!D126</f>
        <v>782</v>
      </c>
      <c r="C126" s="34">
        <f>Март!D126</f>
        <v>782</v>
      </c>
      <c r="D126" s="48">
        <v>782</v>
      </c>
      <c r="E126" s="34">
        <f t="shared" si="1"/>
        <v>0</v>
      </c>
      <c r="F126" s="27"/>
      <c r="G126" s="49"/>
      <c r="H126" s="51"/>
    </row>
    <row r="127" spans="1:8" x14ac:dyDescent="0.25">
      <c r="A127" s="25">
        <v>150</v>
      </c>
      <c r="B127" s="33">
        <f>Февраль!D127</f>
        <v>2713</v>
      </c>
      <c r="C127" s="34">
        <f>Март!D127</f>
        <v>2713</v>
      </c>
      <c r="D127" s="48">
        <v>2713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Февраль!D128</f>
        <v>22787</v>
      </c>
      <c r="C128" s="34">
        <f>Март!D128</f>
        <v>23047</v>
      </c>
      <c r="D128" s="48">
        <v>24407</v>
      </c>
      <c r="E128" s="34">
        <f t="shared" si="1"/>
        <v>1360</v>
      </c>
      <c r="F128" s="27"/>
      <c r="G128" s="49"/>
      <c r="H128" s="51"/>
    </row>
    <row r="129" spans="1:8" x14ac:dyDescent="0.25">
      <c r="A129" s="25">
        <v>152</v>
      </c>
      <c r="B129" s="33">
        <f>Февраль!D129</f>
        <v>202</v>
      </c>
      <c r="C129" s="34">
        <f>Март!D129</f>
        <v>202</v>
      </c>
      <c r="D129" s="48">
        <v>203</v>
      </c>
      <c r="E129" s="34">
        <f t="shared" si="1"/>
        <v>1</v>
      </c>
      <c r="F129" s="27"/>
      <c r="G129" s="49"/>
      <c r="H129" s="51"/>
    </row>
    <row r="130" spans="1:8" x14ac:dyDescent="0.25">
      <c r="A130" s="28">
        <v>153</v>
      </c>
      <c r="B130" s="33">
        <f>Февраль!D130</f>
        <v>0</v>
      </c>
      <c r="C130" s="34">
        <f>Март!D130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Февраль!D131</f>
        <v>373</v>
      </c>
      <c r="C131" s="34">
        <f>Март!D131</f>
        <v>373</v>
      </c>
      <c r="D131" s="48">
        <v>373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Февраль!D132</f>
        <v>0</v>
      </c>
      <c r="C132" s="34">
        <f>Март!D132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Февраль!D133</f>
        <v>68771</v>
      </c>
      <c r="C133" s="34">
        <f>Март!D133</f>
        <v>69992</v>
      </c>
      <c r="D133" s="48">
        <v>70824</v>
      </c>
      <c r="E133" s="34">
        <f t="shared" si="2"/>
        <v>832</v>
      </c>
      <c r="F133" s="27"/>
      <c r="G133" s="49"/>
      <c r="H133" s="51"/>
    </row>
    <row r="134" spans="1:8" x14ac:dyDescent="0.25">
      <c r="A134" s="25">
        <v>157.15799999999999</v>
      </c>
      <c r="B134" s="33">
        <f>Февраль!D134</f>
        <v>11789</v>
      </c>
      <c r="C134" s="34">
        <f>Март!D134</f>
        <v>13734</v>
      </c>
      <c r="D134" s="48">
        <v>17896</v>
      </c>
      <c r="E134" s="34">
        <f t="shared" si="2"/>
        <v>4162</v>
      </c>
      <c r="F134" s="27"/>
      <c r="G134" s="49"/>
      <c r="H134" s="51"/>
    </row>
    <row r="135" spans="1:8" x14ac:dyDescent="0.25">
      <c r="A135" s="37">
        <v>159.16</v>
      </c>
      <c r="B135" s="33">
        <f>Февраль!D135</f>
        <v>5354</v>
      </c>
      <c r="C135" s="34">
        <f>Март!D135</f>
        <v>5402</v>
      </c>
      <c r="D135" s="48">
        <v>5967</v>
      </c>
      <c r="E135" s="34">
        <f t="shared" si="2"/>
        <v>565</v>
      </c>
      <c r="F135" s="27"/>
      <c r="G135" s="49"/>
      <c r="H135" s="51"/>
    </row>
    <row r="136" spans="1:8" x14ac:dyDescent="0.25">
      <c r="A136" s="28">
        <v>161</v>
      </c>
      <c r="B136" s="33">
        <f>Февраль!D136</f>
        <v>0</v>
      </c>
      <c r="C136" s="34">
        <f>Март!D136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Февраль!D137</f>
        <v>0</v>
      </c>
      <c r="C137" s="34">
        <f>Март!D137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Февраль!D138</f>
        <v>10897</v>
      </c>
      <c r="C138" s="34">
        <f>Март!D138</f>
        <v>11137</v>
      </c>
      <c r="D138" s="48">
        <v>11948</v>
      </c>
      <c r="E138" s="34">
        <f t="shared" si="2"/>
        <v>811</v>
      </c>
      <c r="F138" s="27"/>
      <c r="G138" s="49"/>
      <c r="H138" s="51"/>
    </row>
    <row r="139" spans="1:8" x14ac:dyDescent="0.25">
      <c r="A139" s="25">
        <v>164</v>
      </c>
      <c r="B139" s="33">
        <f>Февраль!D139</f>
        <v>4288</v>
      </c>
      <c r="C139" s="34">
        <f>Март!D139</f>
        <v>5295</v>
      </c>
      <c r="D139" s="48">
        <v>7165</v>
      </c>
      <c r="E139" s="34">
        <f t="shared" si="2"/>
        <v>1870</v>
      </c>
      <c r="F139" s="27"/>
      <c r="G139" s="49"/>
      <c r="H139" s="51"/>
    </row>
    <row r="140" spans="1:8" x14ac:dyDescent="0.25">
      <c r="A140" s="36">
        <v>165</v>
      </c>
      <c r="B140" s="33">
        <f>Февраль!D140</f>
        <v>0</v>
      </c>
      <c r="C140" s="34">
        <f>Март!D140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Февраль!D141</f>
        <v>3274</v>
      </c>
      <c r="C141" s="34">
        <f>Март!D141</f>
        <v>3274</v>
      </c>
      <c r="D141" s="48">
        <v>3274</v>
      </c>
      <c r="E141" s="34">
        <f t="shared" si="2"/>
        <v>0</v>
      </c>
      <c r="F141" s="34"/>
      <c r="G141" s="50"/>
      <c r="H141" s="51"/>
    </row>
    <row r="142" spans="1:8" x14ac:dyDescent="0.25">
      <c r="A142" s="25">
        <v>167.16800000000001</v>
      </c>
      <c r="B142" s="33">
        <f>Февраль!D142</f>
        <v>5549</v>
      </c>
      <c r="C142" s="34">
        <f>Март!D142</f>
        <v>5549</v>
      </c>
      <c r="D142" s="48">
        <v>6804</v>
      </c>
      <c r="E142" s="34">
        <f t="shared" si="2"/>
        <v>1255</v>
      </c>
      <c r="F142" s="27"/>
      <c r="G142" s="49"/>
      <c r="H142" s="51"/>
    </row>
    <row r="143" spans="1:8" x14ac:dyDescent="0.25">
      <c r="A143" s="36">
        <v>169</v>
      </c>
      <c r="B143" s="33">
        <f>Февраль!D143</f>
        <v>0</v>
      </c>
      <c r="C143" s="34">
        <f>Март!D143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Февраль!D144</f>
        <v>0</v>
      </c>
      <c r="C144" s="34">
        <f>Март!D144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Февраль!D145</f>
        <v>3714</v>
      </c>
      <c r="C145" s="34">
        <f>Март!D145</f>
        <v>3714</v>
      </c>
      <c r="D145" s="48">
        <v>4824</v>
      </c>
      <c r="E145" s="34">
        <f t="shared" si="2"/>
        <v>1110</v>
      </c>
      <c r="F145" s="27"/>
      <c r="G145" s="49"/>
      <c r="H145" s="51"/>
    </row>
    <row r="146" spans="1:8" x14ac:dyDescent="0.25">
      <c r="A146" s="25">
        <v>172</v>
      </c>
      <c r="B146" s="33">
        <f>Февраль!D146</f>
        <v>374</v>
      </c>
      <c r="C146" s="34">
        <f>Март!D146</f>
        <v>374</v>
      </c>
      <c r="D146" s="48">
        <v>374</v>
      </c>
      <c r="E146" s="34">
        <f t="shared" si="2"/>
        <v>0</v>
      </c>
      <c r="F146" s="27"/>
      <c r="G146" s="49"/>
      <c r="H146" s="51"/>
    </row>
    <row r="147" spans="1:8" x14ac:dyDescent="0.25">
      <c r="A147" s="25">
        <v>173</v>
      </c>
      <c r="B147" s="33">
        <f>Февраль!D147</f>
        <v>5340</v>
      </c>
      <c r="C147" s="34">
        <f>Март!D147</f>
        <v>5340</v>
      </c>
      <c r="D147" s="48">
        <v>5340</v>
      </c>
      <c r="E147" s="34">
        <f t="shared" si="2"/>
        <v>0</v>
      </c>
      <c r="F147" s="27"/>
      <c r="G147" s="49"/>
      <c r="H147" s="51"/>
    </row>
    <row r="148" spans="1:8" x14ac:dyDescent="0.25">
      <c r="A148" s="25">
        <v>174</v>
      </c>
      <c r="B148" s="33">
        <f>Февраль!D148</f>
        <v>9826</v>
      </c>
      <c r="C148" s="34">
        <f>Март!D148</f>
        <v>9878</v>
      </c>
      <c r="D148" s="48">
        <v>10671</v>
      </c>
      <c r="E148" s="34">
        <f t="shared" si="2"/>
        <v>793</v>
      </c>
      <c r="F148" s="27"/>
      <c r="G148" s="49"/>
      <c r="H148" s="51"/>
    </row>
    <row r="149" spans="1:8" x14ac:dyDescent="0.25">
      <c r="A149" s="36">
        <v>175</v>
      </c>
      <c r="B149" s="33">
        <f>Февраль!D149</f>
        <v>0</v>
      </c>
      <c r="C149" s="34">
        <f>Март!D149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Февраль!D150</f>
        <v>0</v>
      </c>
      <c r="C150" s="34">
        <f>Март!D150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Февраль!D151</f>
        <v>5869</v>
      </c>
      <c r="C151" s="34">
        <f>Март!D151</f>
        <v>5871</v>
      </c>
      <c r="D151" s="48">
        <v>5989</v>
      </c>
      <c r="E151" s="34">
        <f t="shared" si="2"/>
        <v>118</v>
      </c>
      <c r="F151" s="27"/>
      <c r="G151" s="49"/>
      <c r="H151" s="51"/>
    </row>
    <row r="152" spans="1:8" x14ac:dyDescent="0.25">
      <c r="A152" s="28">
        <v>179</v>
      </c>
      <c r="B152" s="33">
        <f>Февраль!D152</f>
        <v>0</v>
      </c>
      <c r="C152" s="34">
        <f>Март!D152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Февраль!D153</f>
        <v>1578</v>
      </c>
      <c r="C153" s="34">
        <f>Март!D153</f>
        <v>1641</v>
      </c>
      <c r="D153" s="48">
        <v>1936</v>
      </c>
      <c r="E153" s="34">
        <f t="shared" si="2"/>
        <v>295</v>
      </c>
      <c r="F153" s="27"/>
      <c r="G153" s="49"/>
      <c r="H153" s="51"/>
    </row>
    <row r="154" spans="1:8" x14ac:dyDescent="0.25">
      <c r="A154" s="31">
        <v>182</v>
      </c>
      <c r="B154" s="33">
        <f>Февраль!D154</f>
        <v>102</v>
      </c>
      <c r="C154" s="34">
        <f>Март!D154</f>
        <v>102</v>
      </c>
      <c r="D154" s="48">
        <v>102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Февраль!D155</f>
        <v>0</v>
      </c>
      <c r="C155" s="34">
        <f>Март!D155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Февраль!D156</f>
        <v>951</v>
      </c>
      <c r="C156" s="34">
        <f>Март!D156</f>
        <v>952</v>
      </c>
      <c r="D156" s="48">
        <v>1259</v>
      </c>
      <c r="E156" s="34">
        <f t="shared" si="2"/>
        <v>307</v>
      </c>
      <c r="F156" s="34"/>
      <c r="G156" s="50"/>
      <c r="H156" s="51"/>
    </row>
    <row r="157" spans="1:8" x14ac:dyDescent="0.25">
      <c r="A157" s="130">
        <v>186</v>
      </c>
      <c r="B157" s="33">
        <f>Февраль!D157</f>
        <v>0</v>
      </c>
      <c r="C157" s="34">
        <f>Март!D157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Февраль!D158</f>
        <v>361</v>
      </c>
      <c r="C158" s="34">
        <f>Март!D158</f>
        <v>361</v>
      </c>
      <c r="D158" s="48">
        <v>361</v>
      </c>
      <c r="E158" s="34">
        <f t="shared" si="2"/>
        <v>0</v>
      </c>
      <c r="F158" s="34"/>
      <c r="G158" s="50"/>
      <c r="H158" s="51"/>
    </row>
    <row r="159" spans="1:8" x14ac:dyDescent="0.25">
      <c r="A159" s="126">
        <v>188</v>
      </c>
      <c r="B159" s="33">
        <f>Февраль!D159</f>
        <v>7854</v>
      </c>
      <c r="C159" s="34">
        <f>Март!D159</f>
        <v>7854</v>
      </c>
      <c r="D159" s="48">
        <v>7854</v>
      </c>
      <c r="E159" s="34">
        <f>D159-C159</f>
        <v>0</v>
      </c>
      <c r="F159" s="34"/>
      <c r="G159" s="50"/>
      <c r="H159" s="51"/>
    </row>
    <row r="160" spans="1:8" x14ac:dyDescent="0.25">
      <c r="A160" s="28">
        <v>189</v>
      </c>
      <c r="B160" s="33">
        <f>Февраль!D160</f>
        <v>0</v>
      </c>
      <c r="C160" s="34">
        <f>Март!D160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Февраль!D161</f>
        <v>417</v>
      </c>
      <c r="C161" s="34">
        <f>Март!D161</f>
        <v>417</v>
      </c>
      <c r="D161" s="48">
        <v>417</v>
      </c>
      <c r="E161" s="34">
        <f t="shared" si="2"/>
        <v>0</v>
      </c>
      <c r="F161" s="34"/>
      <c r="G161" s="50"/>
      <c r="H161" s="51"/>
    </row>
    <row r="162" spans="1:8" x14ac:dyDescent="0.25">
      <c r="A162" s="25">
        <v>191</v>
      </c>
      <c r="B162" s="33">
        <f>Февраль!D162</f>
        <v>188</v>
      </c>
      <c r="C162" s="34">
        <f>Март!D162</f>
        <v>190</v>
      </c>
      <c r="D162" s="48">
        <v>191</v>
      </c>
      <c r="E162" s="34">
        <f t="shared" si="2"/>
        <v>1</v>
      </c>
      <c r="F162" s="34"/>
      <c r="G162" s="50"/>
      <c r="H162" s="51"/>
    </row>
    <row r="163" spans="1:8" x14ac:dyDescent="0.25">
      <c r="A163" s="36">
        <v>192</v>
      </c>
      <c r="B163" s="33">
        <f>Февраль!D163</f>
        <v>0</v>
      </c>
      <c r="C163" s="34">
        <f>Март!D163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Февраль!D164</f>
        <v>849</v>
      </c>
      <c r="C164" s="34">
        <f>Март!D164</f>
        <v>849</v>
      </c>
      <c r="D164" s="48">
        <v>849</v>
      </c>
      <c r="E164" s="34">
        <f t="shared" si="2"/>
        <v>0</v>
      </c>
      <c r="F164" s="27"/>
      <c r="G164" s="49"/>
      <c r="H164" s="51"/>
    </row>
    <row r="165" spans="1:8" x14ac:dyDescent="0.25">
      <c r="A165" s="25">
        <v>194</v>
      </c>
      <c r="B165" s="33">
        <f>Февраль!D165</f>
        <v>935</v>
      </c>
      <c r="C165" s="34">
        <f>Март!D165</f>
        <v>935</v>
      </c>
      <c r="D165" s="48">
        <v>1164</v>
      </c>
      <c r="E165" s="34">
        <f t="shared" si="2"/>
        <v>229</v>
      </c>
      <c r="F165" s="27"/>
      <c r="G165" s="49"/>
      <c r="H165" s="51"/>
    </row>
    <row r="166" spans="1:8" x14ac:dyDescent="0.25">
      <c r="A166" s="25">
        <v>195</v>
      </c>
      <c r="B166" s="33">
        <f>Февраль!D166</f>
        <v>290</v>
      </c>
      <c r="C166" s="34">
        <f>Март!D166</f>
        <v>290</v>
      </c>
      <c r="D166" s="48">
        <v>305</v>
      </c>
      <c r="E166" s="34">
        <f t="shared" si="2"/>
        <v>15</v>
      </c>
      <c r="F166" s="27"/>
      <c r="G166" s="49"/>
      <c r="H166" s="51"/>
    </row>
    <row r="167" spans="1:8" x14ac:dyDescent="0.25">
      <c r="A167" s="25">
        <v>196</v>
      </c>
      <c r="B167" s="33">
        <f>Февраль!D167</f>
        <v>13352</v>
      </c>
      <c r="C167" s="34">
        <f>Март!D167</f>
        <v>14151</v>
      </c>
      <c r="D167" s="48">
        <v>15275</v>
      </c>
      <c r="E167" s="34">
        <f t="shared" si="2"/>
        <v>1124</v>
      </c>
      <c r="F167" s="27"/>
      <c r="G167" s="49"/>
      <c r="H167" s="51"/>
    </row>
    <row r="168" spans="1:8" x14ac:dyDescent="0.25">
      <c r="A168" s="28">
        <v>197</v>
      </c>
      <c r="B168" s="33">
        <f>Февраль!D168</f>
        <v>0</v>
      </c>
      <c r="C168" s="34">
        <f>Март!D168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Февраль!D169</f>
        <v>2199</v>
      </c>
      <c r="C169" s="34">
        <f>Март!D169</f>
        <v>2199</v>
      </c>
      <c r="D169" s="48">
        <v>2199</v>
      </c>
      <c r="E169" s="34">
        <f t="shared" si="2"/>
        <v>0</v>
      </c>
      <c r="F169" s="27"/>
      <c r="G169" s="49"/>
      <c r="H169" s="51"/>
    </row>
    <row r="170" spans="1:8" x14ac:dyDescent="0.25">
      <c r="A170" s="25">
        <v>199</v>
      </c>
      <c r="B170" s="33">
        <f>Февраль!D170</f>
        <v>25667</v>
      </c>
      <c r="C170" s="34">
        <f>Март!D170</f>
        <v>26140</v>
      </c>
      <c r="D170" s="48">
        <v>29255</v>
      </c>
      <c r="E170" s="34">
        <f t="shared" si="2"/>
        <v>3115</v>
      </c>
      <c r="F170" s="27"/>
      <c r="G170" s="49"/>
      <c r="H170" s="51"/>
    </row>
    <row r="171" spans="1:8" x14ac:dyDescent="0.25">
      <c r="A171" s="25">
        <v>200</v>
      </c>
      <c r="B171" s="33">
        <f>Февраль!D171</f>
        <v>83682</v>
      </c>
      <c r="C171" s="34">
        <f>Март!D171</f>
        <v>85882</v>
      </c>
      <c r="D171" s="48">
        <v>88591</v>
      </c>
      <c r="E171" s="34">
        <f t="shared" si="2"/>
        <v>2709</v>
      </c>
      <c r="F171" s="27"/>
      <c r="G171" s="49"/>
      <c r="H171" s="51"/>
    </row>
    <row r="172" spans="1:8" x14ac:dyDescent="0.25">
      <c r="A172" s="28">
        <v>201</v>
      </c>
      <c r="B172" s="33">
        <f>Февраль!D172</f>
        <v>0</v>
      </c>
      <c r="C172" s="34">
        <f>Март!D172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Февраль!D173</f>
        <v>0</v>
      </c>
      <c r="C173" s="34">
        <f>Март!D173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Февраль!D174</f>
        <v>0</v>
      </c>
      <c r="C174" s="34">
        <f>Март!D174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Февраль!D175</f>
        <v>0</v>
      </c>
      <c r="C175" s="34">
        <f>Март!D175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Февраль!D176</f>
        <v>0</v>
      </c>
      <c r="C176" s="34">
        <f>Март!D176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Февраль!D177</f>
        <v>0</v>
      </c>
      <c r="C177" s="34">
        <f>Март!D177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Февраль!D178</f>
        <v>0</v>
      </c>
      <c r="C178" s="34">
        <f>Март!D178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Февраль!D179</f>
        <v>2268</v>
      </c>
      <c r="C179" s="34">
        <f>Март!D179</f>
        <v>2848</v>
      </c>
      <c r="D179" s="48">
        <v>3482</v>
      </c>
      <c r="E179" s="34">
        <f t="shared" si="2"/>
        <v>634</v>
      </c>
      <c r="F179" s="34"/>
      <c r="G179" s="50"/>
      <c r="H179" s="51"/>
    </row>
    <row r="180" spans="1:8" x14ac:dyDescent="0.25">
      <c r="A180" s="28">
        <v>218</v>
      </c>
      <c r="B180" s="33">
        <f>Февраль!D180</f>
        <v>0</v>
      </c>
      <c r="C180" s="34">
        <f>Март!D180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Февраль!D181</f>
        <v>0</v>
      </c>
      <c r="C181" s="34">
        <f>Март!D181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Февраль!D182</f>
        <v>0</v>
      </c>
      <c r="C182" s="34">
        <f>Март!D182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Февраль!D183</f>
        <v>0</v>
      </c>
      <c r="C183" s="34">
        <f>Март!D183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Февраль!D184</f>
        <v>0</v>
      </c>
      <c r="C184" s="34">
        <f>Март!D184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Февраль!D185</f>
        <v>0</v>
      </c>
      <c r="C185" s="34">
        <f>Март!D185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Февраль!D186</f>
        <v>0</v>
      </c>
      <c r="C186" s="34">
        <f>Март!D186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Февраль!D187</f>
        <v>0</v>
      </c>
      <c r="C187" s="34">
        <f>Март!D187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Февраль!D188</f>
        <v>0</v>
      </c>
      <c r="C188" s="34">
        <f>Март!D188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Февраль!D189</f>
        <v>0</v>
      </c>
      <c r="C189" s="34">
        <f>Март!D189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Февраль!D190</f>
        <v>0</v>
      </c>
      <c r="C190" s="34">
        <f>Март!D190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Февраль!D191</f>
        <v>0</v>
      </c>
      <c r="C191" s="34">
        <f>Март!D191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Февраль!D192</f>
        <v>0</v>
      </c>
      <c r="C192" s="34">
        <f>Март!D192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Февраль!D193</f>
        <v>0</v>
      </c>
      <c r="C193" s="34">
        <f>Март!D193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Февраль!D194</f>
        <v>0</v>
      </c>
      <c r="C194" s="34">
        <f>Март!D194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Февраль!D195</f>
        <v>0</v>
      </c>
      <c r="C195" s="34">
        <f>Март!D195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Февраль!D196</f>
        <v>0</v>
      </c>
      <c r="C196" s="34">
        <f>Март!D196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Февраль!D197</f>
        <v>0</v>
      </c>
      <c r="C197" s="34">
        <f>Март!D197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Февраль!D198</f>
        <v>0</v>
      </c>
      <c r="C198" s="34">
        <f>Март!D198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Февраль!D199</f>
        <v>0</v>
      </c>
      <c r="C199" s="34">
        <f>Март!D199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Февраль!D200</f>
        <v>0</v>
      </c>
      <c r="C200" s="34">
        <f>Март!D200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Февраль!D201</f>
        <v>0</v>
      </c>
      <c r="C201" s="34">
        <f>Март!D201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Февраль!D202</f>
        <v>0</v>
      </c>
      <c r="C202" s="34">
        <f>Март!D202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Февраль!D203</f>
        <v>0</v>
      </c>
      <c r="C203" s="34">
        <f>Март!D203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Февраль!D204</f>
        <v>0</v>
      </c>
      <c r="C204" s="34">
        <f>Март!D204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Февраль!D205</f>
        <v>0</v>
      </c>
      <c r="C205" s="34">
        <f>Март!D205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Февраль!D206</f>
        <v>0</v>
      </c>
      <c r="C206" s="34">
        <f>Март!D206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Февраль!D207</f>
        <v>0</v>
      </c>
      <c r="C207" s="34">
        <f>Март!D207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Февраль!D208</f>
        <v>0</v>
      </c>
      <c r="C208" s="34">
        <f>Март!D208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Февраль!D209</f>
        <v>0</v>
      </c>
      <c r="C209" s="34">
        <f>Март!D209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Февраль!D210</f>
        <v>0</v>
      </c>
      <c r="C210" s="34">
        <f>Март!D210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Февраль!D211</f>
        <v>0</v>
      </c>
      <c r="C211" s="34">
        <f>Март!D211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Февраль!D212</f>
        <v>0</v>
      </c>
      <c r="C212" s="34">
        <f>Март!D212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Февраль!D213</f>
        <v>0</v>
      </c>
      <c r="C213" s="34">
        <f>Март!D213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Февраль!D214</f>
        <v>0</v>
      </c>
      <c r="C214" s="34">
        <f>Март!D214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Февраль!D215</f>
        <v>0</v>
      </c>
      <c r="C215" s="34">
        <f>Март!D215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Февраль!D216</f>
        <v>0</v>
      </c>
      <c r="C216" s="34">
        <f>Март!D216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Февраль!D217</f>
        <v>0</v>
      </c>
      <c r="C217" s="34">
        <f>Март!D217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Февраль!D218</f>
        <v>0</v>
      </c>
      <c r="C218" s="34">
        <f>Март!D218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Февраль!D219</f>
        <v>0</v>
      </c>
      <c r="C219" s="34">
        <f>Март!D219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Февраль!D220</f>
        <v>0</v>
      </c>
      <c r="C220" s="56">
        <f>Март!D220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Февраль!D221</f>
        <v>0</v>
      </c>
      <c r="C221" s="56">
        <f>Март!D221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Февраль!D222</f>
        <v>0</v>
      </c>
      <c r="C222" s="56">
        <f>Март!D222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Февраль!D223</f>
        <v>0</v>
      </c>
      <c r="C223" s="56">
        <f>Март!D223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Февраль!D224</f>
        <v>0</v>
      </c>
      <c r="C224" s="56">
        <f>Март!D224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Февраль!D225</f>
        <v>0</v>
      </c>
      <c r="C225" s="56">
        <f>Март!D225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Февраль!D226</f>
        <v>0</v>
      </c>
      <c r="C226" s="56">
        <f>Март!D226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Февраль!D227</f>
        <v>0</v>
      </c>
      <c r="C227" s="56">
        <f>Март!D227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Февраль!D228</f>
        <v>0</v>
      </c>
      <c r="C228" s="56">
        <f>Март!D228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Февраль!D229</f>
        <v>0</v>
      </c>
      <c r="C229" s="56">
        <f>Март!D229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Февраль!D230</f>
        <v>0</v>
      </c>
      <c r="C230" s="56">
        <f>Март!D230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Февраль!D231</f>
        <v>0</v>
      </c>
      <c r="C231" s="56">
        <f>Март!D231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Февраль!D232</f>
        <v>0</v>
      </c>
      <c r="C232" s="56">
        <f>Март!D232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Февраль!D233</f>
        <v>0</v>
      </c>
      <c r="C233" s="56">
        <f>Март!D233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Февраль!D234</f>
        <v>0</v>
      </c>
      <c r="C234" s="56">
        <f>Март!D234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Февраль!D235</f>
        <v>0</v>
      </c>
      <c r="C235" s="56">
        <f>Март!D235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Февраль!D236</f>
        <v>0</v>
      </c>
      <c r="C236" s="56">
        <f>Март!D236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Февраль!D237</f>
        <v>0</v>
      </c>
      <c r="C237" s="56">
        <f>Март!D237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Февраль!D238</f>
        <v>0</v>
      </c>
      <c r="C238" s="56">
        <f>Март!D238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Февраль!D239</f>
        <v>0</v>
      </c>
      <c r="C239" s="56">
        <f>Март!D239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Февраль!D240</f>
        <v>0</v>
      </c>
      <c r="C240" s="56">
        <f>Март!D240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Февраль!D241</f>
        <v>0</v>
      </c>
      <c r="C241" s="56">
        <f>Март!D241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Февраль!D242</f>
        <v>0</v>
      </c>
      <c r="C242" s="56">
        <f>Март!D242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Февраль!D243</f>
        <v>0</v>
      </c>
      <c r="C243" s="56">
        <f>Март!D243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Февраль!D244</f>
        <v>0</v>
      </c>
      <c r="C244" s="56">
        <f>Март!D244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Февраль!D245</f>
        <v>0</v>
      </c>
      <c r="C245" s="60">
        <f>Март!D245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Февраль!D246</f>
        <v>0</v>
      </c>
      <c r="C246" s="60">
        <f>Март!D246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/>
      <c r="C247" s="41"/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Февраль!D248</f>
        <v>18976</v>
      </c>
      <c r="C248" s="44">
        <f>Март!D248</f>
        <v>18976</v>
      </c>
      <c r="D248" s="64">
        <v>18976</v>
      </c>
      <c r="E248" s="44">
        <f t="shared" si="3"/>
        <v>0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39</v>
      </c>
      <c r="C256" s="125" t="s">
        <v>40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9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Март!C258</f>
        <v>7463.1</v>
      </c>
      <c r="C258" s="122">
        <v>7864.9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597048</v>
      </c>
      <c r="C259" s="112">
        <f>C258*80</f>
        <v>629192</v>
      </c>
      <c r="D259" s="109">
        <f>C259-B259</f>
        <v>32144</v>
      </c>
      <c r="E259" s="9">
        <f>SUM(E196:E246)</f>
        <v>0</v>
      </c>
      <c r="F259" s="148"/>
      <c r="G259" s="149"/>
      <c r="H259" s="10">
        <f>D259-E259-D261</f>
        <v>32036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Март!C261</f>
        <v>5860</v>
      </c>
      <c r="C261" s="123">
        <v>5968</v>
      </c>
      <c r="D261" s="119">
        <f>C261-B261</f>
        <v>108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Март!C263</f>
        <v>12527</v>
      </c>
      <c r="C263" s="122">
        <v>13068.8</v>
      </c>
      <c r="D263" s="118"/>
      <c r="E263" s="83"/>
      <c r="F263" s="87">
        <v>11</v>
      </c>
      <c r="G263" s="136">
        <v>8</v>
      </c>
      <c r="H263" s="85"/>
    </row>
    <row r="264" spans="1:8" ht="15.75" thickBot="1" x14ac:dyDescent="0.3">
      <c r="A264" s="106"/>
      <c r="B264" s="115">
        <f>B263*60</f>
        <v>751620</v>
      </c>
      <c r="C264" s="115">
        <f>C263*60</f>
        <v>784128</v>
      </c>
      <c r="D264" s="109">
        <f>C264-B264</f>
        <v>32508</v>
      </c>
      <c r="E264" s="84">
        <f>SUM(E2:E53,E55:E63,E167:E171,E179,E247)</f>
        <v>27353</v>
      </c>
      <c r="F264" s="152">
        <f>F263*0.25*G263*30</f>
        <v>660</v>
      </c>
      <c r="G264" s="153"/>
      <c r="H264" s="86">
        <f>D264-E264-F264</f>
        <v>4495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Март!C266</f>
        <v>36075</v>
      </c>
      <c r="C266" s="122">
        <v>37332</v>
      </c>
      <c r="D266" s="118"/>
      <c r="E266" s="83"/>
      <c r="F266" s="87">
        <v>15</v>
      </c>
      <c r="G266" s="136">
        <v>8</v>
      </c>
      <c r="H266" s="85"/>
    </row>
    <row r="267" spans="1:8" ht="15.75" thickBot="1" x14ac:dyDescent="0.3">
      <c r="A267" s="106"/>
      <c r="B267" s="115">
        <f>B266*30</f>
        <v>1082250</v>
      </c>
      <c r="C267" s="115">
        <f>C266*30</f>
        <v>1119960</v>
      </c>
      <c r="D267" s="109">
        <f>C267-B267</f>
        <v>37710</v>
      </c>
      <c r="E267" s="84">
        <f>SUM(E54,E64:E166,E248)</f>
        <v>29816</v>
      </c>
      <c r="F267" s="152">
        <f>F266*0.25*G266*30</f>
        <v>900</v>
      </c>
      <c r="G267" s="153"/>
      <c r="H267" s="86">
        <f>D267-E267-F267</f>
        <v>6994</v>
      </c>
    </row>
    <row r="268" spans="1:8" ht="15.75" thickBot="1" x14ac:dyDescent="0.3">
      <c r="A268" s="11"/>
      <c r="B268" s="116"/>
      <c r="C268" s="116"/>
      <c r="D268" s="119">
        <f>D259+D264+D267</f>
        <v>102362</v>
      </c>
      <c r="E268" s="14">
        <f>E259+E264+E267</f>
        <v>57169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/>
      <c r="F270" s="6"/>
      <c r="G270" s="6"/>
      <c r="H270" s="6"/>
    </row>
    <row r="271" spans="1:8" x14ac:dyDescent="0.25">
      <c r="A271" s="107" t="s">
        <v>14</v>
      </c>
      <c r="B271" s="117">
        <f>Март!C271</f>
        <v>3387.91</v>
      </c>
      <c r="C271" s="124">
        <v>3491.54</v>
      </c>
      <c r="D271" s="120"/>
      <c r="E271" s="1"/>
      <c r="F271" s="1"/>
      <c r="G271" s="1"/>
      <c r="H271" s="1"/>
    </row>
    <row r="272" spans="1:8" ht="15.75" thickBot="1" x14ac:dyDescent="0.3">
      <c r="A272" s="108"/>
      <c r="B272" s="115">
        <f>B271*800</f>
        <v>2710328</v>
      </c>
      <c r="C272" s="115">
        <f>C271*800</f>
        <v>2793232</v>
      </c>
      <c r="D272" s="121">
        <f>C272-B272</f>
        <v>82904</v>
      </c>
      <c r="E272" s="17"/>
      <c r="F272" s="1"/>
      <c r="G272" s="1"/>
      <c r="H272" s="1"/>
    </row>
  </sheetData>
  <sheetProtection password="CF36" sheet="1" objects="1" scenarios="1"/>
  <mergeCells count="11">
    <mergeCell ref="F258:G258"/>
    <mergeCell ref="F259:G259"/>
    <mergeCell ref="F261:G261"/>
    <mergeCell ref="F264:G264"/>
    <mergeCell ref="F267:G267"/>
    <mergeCell ref="F257:G257"/>
    <mergeCell ref="A250:B250"/>
    <mergeCell ref="A251:B251"/>
    <mergeCell ref="A252:B252"/>
    <mergeCell ref="A253:B253"/>
    <mergeCell ref="F256:G25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showRuler="0" zoomScaleNormal="100" workbookViewId="0">
      <pane ySplit="1" topLeftCell="A2" activePane="bottomLeft" state="frozen"/>
      <selection activeCell="E1" sqref="E1"/>
      <selection pane="bottomLeft" activeCell="E267" sqref="E267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59</v>
      </c>
      <c r="C1" s="2" t="s">
        <v>60</v>
      </c>
      <c r="D1" s="93" t="s">
        <v>54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Март!D2</f>
        <v>0</v>
      </c>
      <c r="C2" s="23">
        <f>Апрель!D2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Март!D3</f>
        <v>217</v>
      </c>
      <c r="C3" s="27">
        <f>Апрель!D3</f>
        <v>217</v>
      </c>
      <c r="D3" s="48">
        <v>240</v>
      </c>
      <c r="E3" s="34">
        <f t="shared" si="0"/>
        <v>23</v>
      </c>
      <c r="F3" s="27"/>
      <c r="G3" s="49"/>
      <c r="H3" s="51"/>
    </row>
    <row r="4" spans="1:8" x14ac:dyDescent="0.2">
      <c r="A4" s="28">
        <v>3</v>
      </c>
      <c r="B4" s="29">
        <f>Март!D4</f>
        <v>0</v>
      </c>
      <c r="C4" s="27">
        <f>Апрель!D4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Март!D5</f>
        <v>42181</v>
      </c>
      <c r="C5" s="27">
        <f>Апрель!D5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Март!D6</f>
        <v>21709</v>
      </c>
      <c r="C6" s="27">
        <f>Апрель!D6</f>
        <v>23602</v>
      </c>
      <c r="D6" s="48">
        <v>24710</v>
      </c>
      <c r="E6" s="34">
        <f t="shared" si="0"/>
        <v>1108</v>
      </c>
      <c r="F6" s="27"/>
      <c r="G6" s="49"/>
      <c r="H6" s="51"/>
    </row>
    <row r="7" spans="1:8" x14ac:dyDescent="0.2">
      <c r="A7" s="31">
        <v>7.8</v>
      </c>
      <c r="B7" s="26">
        <f>Март!D7</f>
        <v>65097</v>
      </c>
      <c r="C7" s="27">
        <f>Апрель!D7</f>
        <v>67800</v>
      </c>
      <c r="D7" s="48">
        <v>69503</v>
      </c>
      <c r="E7" s="34">
        <f t="shared" si="0"/>
        <v>1703</v>
      </c>
      <c r="F7" s="27"/>
      <c r="G7" s="49"/>
      <c r="H7" s="51"/>
    </row>
    <row r="8" spans="1:8" x14ac:dyDescent="0.2">
      <c r="A8" s="32">
        <v>9.1</v>
      </c>
      <c r="B8" s="26">
        <f>Март!D8</f>
        <v>12203</v>
      </c>
      <c r="C8" s="27">
        <f>Апрель!D8</f>
        <v>12953</v>
      </c>
      <c r="D8" s="48">
        <v>13482</v>
      </c>
      <c r="E8" s="34">
        <f t="shared" si="0"/>
        <v>529</v>
      </c>
      <c r="F8" s="27"/>
      <c r="G8" s="49"/>
      <c r="H8" s="51"/>
    </row>
    <row r="9" spans="1:8" x14ac:dyDescent="0.2">
      <c r="A9" s="126">
        <v>11</v>
      </c>
      <c r="B9" s="33">
        <f>Март!D9</f>
        <v>0</v>
      </c>
      <c r="C9" s="34">
        <f>Апрель!D9</f>
        <v>0</v>
      </c>
      <c r="D9" s="48"/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Март!D10</f>
        <v>33319</v>
      </c>
      <c r="C10" s="34">
        <f>Апрель!D10</f>
        <v>34324</v>
      </c>
      <c r="D10" s="48">
        <v>34960</v>
      </c>
      <c r="E10" s="34">
        <f t="shared" si="0"/>
        <v>636</v>
      </c>
      <c r="F10" s="34"/>
      <c r="G10" s="50"/>
      <c r="H10" s="51"/>
    </row>
    <row r="11" spans="1:8" x14ac:dyDescent="0.2">
      <c r="A11" s="25">
        <v>14.15</v>
      </c>
      <c r="B11" s="33">
        <f>Март!D11</f>
        <v>95058</v>
      </c>
      <c r="C11" s="34">
        <f>Апрель!D11</f>
        <v>97822</v>
      </c>
      <c r="D11" s="48">
        <v>98881</v>
      </c>
      <c r="E11" s="34">
        <f t="shared" si="0"/>
        <v>1059</v>
      </c>
      <c r="F11" s="27"/>
      <c r="G11" s="49"/>
      <c r="H11" s="51"/>
    </row>
    <row r="12" spans="1:8" x14ac:dyDescent="0.2">
      <c r="A12" s="25">
        <v>16</v>
      </c>
      <c r="B12" s="33">
        <f>Март!D12</f>
        <v>2562</v>
      </c>
      <c r="C12" s="34">
        <f>Апрель!D12</f>
        <v>2562</v>
      </c>
      <c r="D12" s="48">
        <v>2863</v>
      </c>
      <c r="E12" s="34">
        <f t="shared" si="0"/>
        <v>301</v>
      </c>
      <c r="F12" s="27"/>
      <c r="G12" s="49"/>
      <c r="H12" s="51"/>
    </row>
    <row r="13" spans="1:8" x14ac:dyDescent="0.2">
      <c r="A13" s="28">
        <v>17</v>
      </c>
      <c r="B13" s="33">
        <f>Март!D13</f>
        <v>0</v>
      </c>
      <c r="C13" s="34">
        <f>Апрель!D13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Март!D14</f>
        <v>0</v>
      </c>
      <c r="C14" s="34">
        <f>Апрель!D14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Март!D15</f>
        <v>629</v>
      </c>
      <c r="C15" s="34">
        <f>Апрель!D15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Март!D16</f>
        <v>7186</v>
      </c>
      <c r="C16" s="34">
        <f>Апрель!D16</f>
        <v>7189</v>
      </c>
      <c r="D16" s="48">
        <v>7298</v>
      </c>
      <c r="E16" s="34">
        <f t="shared" si="0"/>
        <v>109</v>
      </c>
      <c r="F16" s="27"/>
      <c r="G16" s="49"/>
      <c r="H16" s="51"/>
    </row>
    <row r="17" spans="1:8" x14ac:dyDescent="0.2">
      <c r="A17" s="31">
        <v>21.22</v>
      </c>
      <c r="B17" s="33">
        <f>Март!D17</f>
        <v>4525</v>
      </c>
      <c r="C17" s="34">
        <f>Апрель!D17</f>
        <v>5394</v>
      </c>
      <c r="D17" s="48">
        <v>6053</v>
      </c>
      <c r="E17" s="34">
        <f t="shared" si="0"/>
        <v>659</v>
      </c>
      <c r="F17" s="34"/>
      <c r="G17" s="50"/>
      <c r="H17" s="51"/>
    </row>
    <row r="18" spans="1:8" x14ac:dyDescent="0.2">
      <c r="A18" s="25">
        <v>23</v>
      </c>
      <c r="B18" s="33">
        <f>Март!D18</f>
        <v>2187</v>
      </c>
      <c r="C18" s="34">
        <f>Апрель!D18</f>
        <v>2408</v>
      </c>
      <c r="D18" s="48">
        <v>2487</v>
      </c>
      <c r="E18" s="34">
        <f t="shared" si="0"/>
        <v>79</v>
      </c>
      <c r="F18" s="27"/>
      <c r="G18" s="49"/>
      <c r="H18" s="51"/>
    </row>
    <row r="19" spans="1:8" x14ac:dyDescent="0.2">
      <c r="A19" s="25">
        <v>24</v>
      </c>
      <c r="B19" s="33">
        <f>Март!D19</f>
        <v>39253</v>
      </c>
      <c r="C19" s="34">
        <f>Апрель!D19</f>
        <v>40882</v>
      </c>
      <c r="D19" s="48">
        <v>41682</v>
      </c>
      <c r="E19" s="34">
        <f t="shared" si="0"/>
        <v>800</v>
      </c>
      <c r="F19" s="27"/>
      <c r="G19" s="49"/>
      <c r="H19" s="51"/>
    </row>
    <row r="20" spans="1:8" x14ac:dyDescent="0.2">
      <c r="A20" s="28">
        <v>25</v>
      </c>
      <c r="B20" s="33">
        <f>Март!D20</f>
        <v>0</v>
      </c>
      <c r="C20" s="34">
        <f>Апрель!D20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Март!D21</f>
        <v>603</v>
      </c>
      <c r="C21" s="34">
        <f>Апрель!D21</f>
        <v>772</v>
      </c>
      <c r="D21" s="48">
        <v>979</v>
      </c>
      <c r="E21" s="34">
        <f t="shared" si="0"/>
        <v>207</v>
      </c>
      <c r="F21" s="27"/>
      <c r="G21" s="49"/>
      <c r="H21" s="51"/>
    </row>
    <row r="22" spans="1:8" x14ac:dyDescent="0.2">
      <c r="A22" s="28">
        <v>27</v>
      </c>
      <c r="B22" s="33">
        <f>Март!D22</f>
        <v>0</v>
      </c>
      <c r="C22" s="34">
        <f>Апрель!D22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Март!D23</f>
        <v>31590</v>
      </c>
      <c r="C23" s="34">
        <f>Апрель!D23</f>
        <v>32231</v>
      </c>
      <c r="D23" s="48">
        <v>32901</v>
      </c>
      <c r="E23" s="34">
        <f t="shared" si="0"/>
        <v>670</v>
      </c>
      <c r="F23" s="27"/>
      <c r="G23" s="49"/>
      <c r="H23" s="51"/>
    </row>
    <row r="24" spans="1:8" x14ac:dyDescent="0.2">
      <c r="A24" s="25">
        <v>30</v>
      </c>
      <c r="B24" s="33">
        <f>Март!D24</f>
        <v>1640</v>
      </c>
      <c r="C24" s="34">
        <f>Апрель!D24</f>
        <v>1654</v>
      </c>
      <c r="D24" s="48">
        <v>1857</v>
      </c>
      <c r="E24" s="34">
        <f t="shared" si="0"/>
        <v>203</v>
      </c>
      <c r="F24" s="27"/>
      <c r="G24" s="49"/>
      <c r="H24" s="51"/>
    </row>
    <row r="25" spans="1:8" x14ac:dyDescent="0.2">
      <c r="A25" s="25">
        <v>31</v>
      </c>
      <c r="B25" s="33">
        <f>Март!D25</f>
        <v>58</v>
      </c>
      <c r="C25" s="34">
        <f>Апрель!D25</f>
        <v>58</v>
      </c>
      <c r="D25" s="48">
        <v>62</v>
      </c>
      <c r="E25" s="34">
        <f t="shared" si="0"/>
        <v>4</v>
      </c>
      <c r="F25" s="27"/>
      <c r="G25" s="49"/>
      <c r="H25" s="51"/>
    </row>
    <row r="26" spans="1:8" x14ac:dyDescent="0.2">
      <c r="A26" s="25">
        <v>32</v>
      </c>
      <c r="B26" s="33">
        <f>Март!D26</f>
        <v>3471</v>
      </c>
      <c r="C26" s="34">
        <f>Апрель!D26</f>
        <v>4440</v>
      </c>
      <c r="D26" s="48">
        <v>4744</v>
      </c>
      <c r="E26" s="34">
        <f t="shared" si="0"/>
        <v>304</v>
      </c>
      <c r="F26" s="27"/>
      <c r="G26" s="49"/>
      <c r="H26" s="51"/>
    </row>
    <row r="27" spans="1:8" x14ac:dyDescent="0.2">
      <c r="A27" s="28">
        <v>33</v>
      </c>
      <c r="B27" s="33">
        <f>Март!D27</f>
        <v>0</v>
      </c>
      <c r="C27" s="34">
        <f>Апрель!D27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Март!D28</f>
        <v>1023</v>
      </c>
      <c r="C28" s="34">
        <f>Апрель!D28</f>
        <v>1296</v>
      </c>
      <c r="D28" s="48">
        <v>1402</v>
      </c>
      <c r="E28" s="34">
        <f t="shared" si="0"/>
        <v>106</v>
      </c>
      <c r="F28" s="27"/>
      <c r="G28" s="49"/>
      <c r="H28" s="51"/>
    </row>
    <row r="29" spans="1:8" x14ac:dyDescent="0.2">
      <c r="A29" s="28">
        <v>35</v>
      </c>
      <c r="B29" s="33">
        <f>Март!D29</f>
        <v>0</v>
      </c>
      <c r="C29" s="34">
        <f>Апрель!D29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Март!D30</f>
        <v>2738</v>
      </c>
      <c r="C30" s="34">
        <f>Апрель!D30</f>
        <v>2738</v>
      </c>
      <c r="D30" s="48">
        <v>2982</v>
      </c>
      <c r="E30" s="34">
        <f t="shared" si="0"/>
        <v>244</v>
      </c>
      <c r="F30" s="27"/>
      <c r="G30" s="49"/>
      <c r="H30" s="51"/>
    </row>
    <row r="31" spans="1:8" x14ac:dyDescent="0.2">
      <c r="A31" s="25">
        <v>37</v>
      </c>
      <c r="B31" s="33">
        <f>Март!D31</f>
        <v>12090</v>
      </c>
      <c r="C31" s="34">
        <f>Апрель!D31</f>
        <v>12205</v>
      </c>
      <c r="D31" s="48">
        <v>12315</v>
      </c>
      <c r="E31" s="34">
        <f t="shared" si="0"/>
        <v>110</v>
      </c>
      <c r="F31" s="27"/>
      <c r="G31" s="49"/>
      <c r="H31" s="51"/>
    </row>
    <row r="32" spans="1:8" x14ac:dyDescent="0.2">
      <c r="A32" s="25">
        <v>38</v>
      </c>
      <c r="B32" s="33">
        <f>Март!D32</f>
        <v>293</v>
      </c>
      <c r="C32" s="34">
        <f>Апрель!D32</f>
        <v>313</v>
      </c>
      <c r="D32" s="48">
        <v>336</v>
      </c>
      <c r="E32" s="34">
        <f t="shared" si="0"/>
        <v>23</v>
      </c>
      <c r="F32" s="27"/>
      <c r="G32" s="49"/>
      <c r="H32" s="51"/>
    </row>
    <row r="33" spans="1:8" x14ac:dyDescent="0.2">
      <c r="A33" s="72">
        <v>39.4</v>
      </c>
      <c r="B33" s="33">
        <f>Март!D33</f>
        <v>52016</v>
      </c>
      <c r="C33" s="34">
        <f>Апрель!D33</f>
        <v>52794</v>
      </c>
      <c r="D33" s="48">
        <v>53469</v>
      </c>
      <c r="E33" s="34">
        <f t="shared" si="0"/>
        <v>675</v>
      </c>
      <c r="F33" s="34"/>
      <c r="G33" s="50"/>
      <c r="H33" s="51"/>
    </row>
    <row r="34" spans="1:8" x14ac:dyDescent="0.2">
      <c r="A34" s="35" t="s">
        <v>8</v>
      </c>
      <c r="B34" s="33">
        <f>Март!D34</f>
        <v>16954</v>
      </c>
      <c r="C34" s="34">
        <f>Апрель!D34</f>
        <v>17723</v>
      </c>
      <c r="D34" s="48">
        <v>18366</v>
      </c>
      <c r="E34" s="34">
        <f t="shared" si="0"/>
        <v>643</v>
      </c>
      <c r="F34" s="52"/>
      <c r="G34" s="53"/>
      <c r="H34" s="54"/>
    </row>
    <row r="35" spans="1:8" x14ac:dyDescent="0.2">
      <c r="A35" s="25">
        <v>44</v>
      </c>
      <c r="B35" s="33">
        <f>Март!D35</f>
        <v>547</v>
      </c>
      <c r="C35" s="34">
        <f>Апрель!D35</f>
        <v>587</v>
      </c>
      <c r="D35" s="48">
        <v>689</v>
      </c>
      <c r="E35" s="34">
        <f t="shared" si="0"/>
        <v>102</v>
      </c>
      <c r="F35" s="27"/>
      <c r="G35" s="49"/>
      <c r="H35" s="90"/>
    </row>
    <row r="36" spans="1:8" x14ac:dyDescent="0.2">
      <c r="A36" s="25">
        <v>45</v>
      </c>
      <c r="B36" s="33">
        <f>Март!D36</f>
        <v>528</v>
      </c>
      <c r="C36" s="34">
        <f>Апрель!D36</f>
        <v>529</v>
      </c>
      <c r="D36" s="48">
        <v>653</v>
      </c>
      <c r="E36" s="34">
        <f t="shared" si="0"/>
        <v>124</v>
      </c>
      <c r="F36" s="27"/>
      <c r="G36" s="49"/>
      <c r="H36" s="51"/>
    </row>
    <row r="37" spans="1:8" x14ac:dyDescent="0.2">
      <c r="A37" s="25">
        <v>46</v>
      </c>
      <c r="B37" s="33">
        <f>Март!D37</f>
        <v>5052</v>
      </c>
      <c r="C37" s="34">
        <f>Апрель!D37</f>
        <v>5052</v>
      </c>
      <c r="D37" s="48">
        <v>5237</v>
      </c>
      <c r="E37" s="34">
        <f t="shared" si="0"/>
        <v>185</v>
      </c>
      <c r="F37" s="27"/>
      <c r="G37" s="49"/>
      <c r="H37" s="51"/>
    </row>
    <row r="38" spans="1:8" x14ac:dyDescent="0.2">
      <c r="A38" s="35" t="s">
        <v>9</v>
      </c>
      <c r="B38" s="33">
        <f>Март!D38</f>
        <v>27981</v>
      </c>
      <c r="C38" s="34">
        <f>Апрель!D38</f>
        <v>28292</v>
      </c>
      <c r="D38" s="48">
        <v>28653</v>
      </c>
      <c r="E38" s="34">
        <f t="shared" si="0"/>
        <v>361</v>
      </c>
      <c r="F38" s="27"/>
      <c r="G38" s="49"/>
      <c r="H38" s="51"/>
    </row>
    <row r="39" spans="1:8" x14ac:dyDescent="0.25">
      <c r="A39" s="25">
        <v>50.51</v>
      </c>
      <c r="B39" s="33">
        <f>Март!D39</f>
        <v>3740</v>
      </c>
      <c r="C39" s="34">
        <f>Апрель!D39</f>
        <v>4089</v>
      </c>
      <c r="D39" s="48">
        <v>4540</v>
      </c>
      <c r="E39" s="34">
        <f t="shared" si="0"/>
        <v>451</v>
      </c>
      <c r="F39" s="27"/>
      <c r="G39" s="49"/>
      <c r="H39" s="51"/>
    </row>
    <row r="40" spans="1:8" x14ac:dyDescent="0.25">
      <c r="A40" s="126">
        <v>52</v>
      </c>
      <c r="B40" s="33">
        <f>Март!D40</f>
        <v>5241</v>
      </c>
      <c r="C40" s="34">
        <f>Апрель!D40</f>
        <v>5649</v>
      </c>
      <c r="D40" s="48">
        <v>5959</v>
      </c>
      <c r="E40" s="34">
        <f t="shared" si="0"/>
        <v>310</v>
      </c>
      <c r="F40" s="34"/>
      <c r="G40" s="50"/>
      <c r="H40" s="51"/>
    </row>
    <row r="41" spans="1:8" x14ac:dyDescent="0.25">
      <c r="A41" s="78" t="s">
        <v>7</v>
      </c>
      <c r="B41" s="33">
        <f>Март!D41</f>
        <v>481</v>
      </c>
      <c r="C41" s="34">
        <f>Апрель!D41</f>
        <v>481</v>
      </c>
      <c r="D41" s="48">
        <v>481</v>
      </c>
      <c r="E41" s="34">
        <f t="shared" si="0"/>
        <v>0</v>
      </c>
      <c r="F41" s="34"/>
      <c r="G41" s="50"/>
      <c r="H41" s="51" t="s">
        <v>64</v>
      </c>
    </row>
    <row r="42" spans="1:8" x14ac:dyDescent="0.25">
      <c r="A42" s="25">
        <v>57</v>
      </c>
      <c r="B42" s="33">
        <f>Март!D42</f>
        <v>2</v>
      </c>
      <c r="C42" s="34">
        <f>Апрель!D42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Март!D43</f>
        <v>20</v>
      </c>
      <c r="C43" s="34">
        <f>Апрель!D43</f>
        <v>20</v>
      </c>
      <c r="D43" s="48">
        <v>5</v>
      </c>
      <c r="E43" s="34">
        <f t="shared" si="0"/>
        <v>-15</v>
      </c>
      <c r="F43" s="27"/>
      <c r="G43" s="49"/>
      <c r="H43" s="51"/>
    </row>
    <row r="44" spans="1:8" x14ac:dyDescent="0.25">
      <c r="A44" s="28">
        <v>59</v>
      </c>
      <c r="B44" s="33">
        <f>Март!D44</f>
        <v>0</v>
      </c>
      <c r="C44" s="34">
        <f>Апрель!D44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Март!D45</f>
        <v>3570</v>
      </c>
      <c r="C45" s="34">
        <f>Апрель!D45</f>
        <v>3842</v>
      </c>
      <c r="D45" s="48">
        <v>4253</v>
      </c>
      <c r="E45" s="34">
        <f t="shared" si="0"/>
        <v>411</v>
      </c>
      <c r="F45" s="27"/>
      <c r="G45" s="49"/>
      <c r="H45" s="51"/>
    </row>
    <row r="46" spans="1:8" x14ac:dyDescent="0.25">
      <c r="A46" s="25">
        <v>62</v>
      </c>
      <c r="B46" s="33">
        <f>Март!D46</f>
        <v>4137</v>
      </c>
      <c r="C46" s="34">
        <f>Апрель!D46</f>
        <v>4374</v>
      </c>
      <c r="D46" s="48">
        <v>4681</v>
      </c>
      <c r="E46" s="34">
        <f t="shared" si="0"/>
        <v>307</v>
      </c>
      <c r="F46" s="27"/>
      <c r="G46" s="49"/>
      <c r="H46" s="51"/>
    </row>
    <row r="47" spans="1:8" x14ac:dyDescent="0.25">
      <c r="A47" s="28">
        <v>63</v>
      </c>
      <c r="B47" s="33">
        <f>Март!D47</f>
        <v>0</v>
      </c>
      <c r="C47" s="34">
        <f>Апрель!D47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Март!D48</f>
        <v>0</v>
      </c>
      <c r="C48" s="34">
        <f>Апрель!D48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Март!D49</f>
        <v>0</v>
      </c>
      <c r="C49" s="34">
        <f>Апрель!D49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Март!D50</f>
        <v>3034</v>
      </c>
      <c r="C50" s="34">
        <f>Апрель!D50</f>
        <v>3818</v>
      </c>
      <c r="D50" s="48">
        <v>4550</v>
      </c>
      <c r="E50" s="34">
        <f t="shared" si="0"/>
        <v>732</v>
      </c>
      <c r="F50" s="27"/>
      <c r="G50" s="49"/>
      <c r="H50" s="51"/>
    </row>
    <row r="51" spans="1:8" x14ac:dyDescent="0.25">
      <c r="A51" s="25">
        <v>67</v>
      </c>
      <c r="B51" s="33">
        <f>Март!D51</f>
        <v>610</v>
      </c>
      <c r="C51" s="34">
        <f>Апрель!D51</f>
        <v>610</v>
      </c>
      <c r="D51" s="48">
        <v>1234</v>
      </c>
      <c r="E51" s="34">
        <f t="shared" si="0"/>
        <v>624</v>
      </c>
      <c r="F51" s="27"/>
      <c r="G51" s="49"/>
      <c r="H51" s="51"/>
    </row>
    <row r="52" spans="1:8" x14ac:dyDescent="0.25">
      <c r="A52" s="25">
        <v>68</v>
      </c>
      <c r="B52" s="33">
        <f>Март!D52</f>
        <v>6666</v>
      </c>
      <c r="C52" s="34">
        <f>Апрель!D52</f>
        <v>6685</v>
      </c>
      <c r="D52" s="48">
        <v>7030</v>
      </c>
      <c r="E52" s="34">
        <f t="shared" si="0"/>
        <v>345</v>
      </c>
      <c r="F52" s="27"/>
      <c r="G52" s="49"/>
      <c r="H52" s="51"/>
    </row>
    <row r="53" spans="1:8" x14ac:dyDescent="0.25">
      <c r="A53" s="25">
        <v>69</v>
      </c>
      <c r="B53" s="33">
        <f>Март!D53</f>
        <v>2738</v>
      </c>
      <c r="C53" s="34">
        <f>Апрель!D53</f>
        <v>2741</v>
      </c>
      <c r="D53" s="48">
        <v>2748</v>
      </c>
      <c r="E53" s="34">
        <f t="shared" si="0"/>
        <v>7</v>
      </c>
      <c r="F53" s="27"/>
      <c r="G53" s="49"/>
      <c r="H53" s="51"/>
    </row>
    <row r="54" spans="1:8" x14ac:dyDescent="0.25">
      <c r="A54" s="35" t="s">
        <v>15</v>
      </c>
      <c r="B54" s="33">
        <f>Март!D54</f>
        <v>62752</v>
      </c>
      <c r="C54" s="34">
        <f>Апрель!D54</f>
        <v>63300</v>
      </c>
      <c r="D54" s="48">
        <v>63570</v>
      </c>
      <c r="E54" s="34">
        <f t="shared" si="0"/>
        <v>270</v>
      </c>
      <c r="F54" s="27"/>
      <c r="G54" s="49"/>
      <c r="H54" s="51"/>
    </row>
    <row r="55" spans="1:8" x14ac:dyDescent="0.25">
      <c r="A55" s="35" t="s">
        <v>16</v>
      </c>
      <c r="B55" s="33">
        <f>Март!D55</f>
        <v>79</v>
      </c>
      <c r="C55" s="34">
        <f>Апрель!D55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Март!D56</f>
        <v>10616</v>
      </c>
      <c r="C56" s="34">
        <f>Апрель!D56</f>
        <v>11159</v>
      </c>
      <c r="D56" s="48">
        <v>11571</v>
      </c>
      <c r="E56" s="34">
        <f t="shared" si="0"/>
        <v>412</v>
      </c>
      <c r="F56" s="27"/>
      <c r="G56" s="49"/>
      <c r="H56" s="51"/>
    </row>
    <row r="57" spans="1:8" x14ac:dyDescent="0.25">
      <c r="A57" s="25">
        <v>71</v>
      </c>
      <c r="B57" s="33">
        <f>Март!D57</f>
        <v>223</v>
      </c>
      <c r="C57" s="34">
        <f>Апрель!D57</f>
        <v>223</v>
      </c>
      <c r="D57" s="48">
        <v>257</v>
      </c>
      <c r="E57" s="34">
        <f t="shared" si="0"/>
        <v>34</v>
      </c>
      <c r="F57" s="27"/>
      <c r="G57" s="49"/>
      <c r="H57" s="51"/>
    </row>
    <row r="58" spans="1:8" x14ac:dyDescent="0.25">
      <c r="A58" s="25">
        <v>72</v>
      </c>
      <c r="B58" s="33">
        <f>Март!D58</f>
        <v>172</v>
      </c>
      <c r="C58" s="34">
        <f>Апрель!D58</f>
        <v>179</v>
      </c>
      <c r="D58" s="48">
        <v>179</v>
      </c>
      <c r="E58" s="34">
        <f t="shared" si="0"/>
        <v>0</v>
      </c>
      <c r="F58" s="27"/>
      <c r="G58" s="49"/>
      <c r="H58" s="51"/>
    </row>
    <row r="59" spans="1:8" x14ac:dyDescent="0.25">
      <c r="A59" s="25">
        <v>73</v>
      </c>
      <c r="B59" s="33">
        <f>Март!D59</f>
        <v>2795</v>
      </c>
      <c r="C59" s="34">
        <f>Апрель!D59</f>
        <v>3013</v>
      </c>
      <c r="D59" s="48">
        <v>3279</v>
      </c>
      <c r="E59" s="34">
        <f t="shared" si="0"/>
        <v>266</v>
      </c>
      <c r="F59" s="27"/>
      <c r="G59" s="49"/>
      <c r="H59" s="51"/>
    </row>
    <row r="60" spans="1:8" x14ac:dyDescent="0.25">
      <c r="A60" s="28">
        <v>74</v>
      </c>
      <c r="B60" s="33">
        <f>Март!D60</f>
        <v>0</v>
      </c>
      <c r="C60" s="34">
        <f>Апрель!D60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Март!D61</f>
        <v>0</v>
      </c>
      <c r="C61" s="34">
        <f>Апрель!D61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Март!D62</f>
        <v>970</v>
      </c>
      <c r="C62" s="34">
        <f>Апрель!D62</f>
        <v>1023</v>
      </c>
      <c r="D62" s="48">
        <v>1049</v>
      </c>
      <c r="E62" s="34">
        <f t="shared" si="0"/>
        <v>26</v>
      </c>
      <c r="F62" s="27"/>
      <c r="G62" s="49"/>
      <c r="H62" s="51"/>
    </row>
    <row r="63" spans="1:8" x14ac:dyDescent="0.25">
      <c r="A63" s="25">
        <v>77</v>
      </c>
      <c r="B63" s="33">
        <f>Март!D63</f>
        <v>32171</v>
      </c>
      <c r="C63" s="34">
        <f>Апрель!D63</f>
        <v>33112</v>
      </c>
      <c r="D63" s="48">
        <v>33917</v>
      </c>
      <c r="E63" s="34">
        <f t="shared" si="0"/>
        <v>805</v>
      </c>
      <c r="F63" s="27"/>
      <c r="G63" s="49"/>
      <c r="H63" s="51"/>
    </row>
    <row r="64" spans="1:8" x14ac:dyDescent="0.25">
      <c r="A64" s="25">
        <v>78</v>
      </c>
      <c r="B64" s="33">
        <f>Март!D64</f>
        <v>29440</v>
      </c>
      <c r="C64" s="34">
        <f>Апрель!D64</f>
        <v>30365</v>
      </c>
      <c r="D64" s="48">
        <v>31563</v>
      </c>
      <c r="E64" s="34">
        <f t="shared" si="0"/>
        <v>1198</v>
      </c>
      <c r="F64" s="27"/>
      <c r="G64" s="49"/>
      <c r="H64" s="51"/>
    </row>
    <row r="65" spans="1:8" x14ac:dyDescent="0.25">
      <c r="A65" s="126">
        <v>79</v>
      </c>
      <c r="B65" s="33">
        <f>Март!D65</f>
        <v>16350</v>
      </c>
      <c r="C65" s="34">
        <f>Апрель!D65</f>
        <v>18708</v>
      </c>
      <c r="D65" s="48">
        <v>19888</v>
      </c>
      <c r="E65" s="34">
        <f t="shared" si="0"/>
        <v>1180</v>
      </c>
      <c r="F65" s="27"/>
      <c r="G65" s="49"/>
      <c r="H65" s="51"/>
    </row>
    <row r="66" spans="1:8" x14ac:dyDescent="0.25">
      <c r="A66" s="28">
        <v>80</v>
      </c>
      <c r="B66" s="33">
        <f>Март!D66</f>
        <v>0</v>
      </c>
      <c r="C66" s="34">
        <f>Апрель!D66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Март!D67</f>
        <v>21557</v>
      </c>
      <c r="C67" s="34">
        <f>Апрель!D67</f>
        <v>22260</v>
      </c>
      <c r="D67" s="48">
        <v>22500</v>
      </c>
      <c r="E67" s="34">
        <f t="shared" si="1"/>
        <v>240</v>
      </c>
      <c r="F67" s="34"/>
      <c r="G67" s="50"/>
      <c r="H67" s="51"/>
    </row>
    <row r="68" spans="1:8" x14ac:dyDescent="0.25">
      <c r="A68" s="31">
        <v>82</v>
      </c>
      <c r="B68" s="33">
        <f>Март!D68</f>
        <v>1732</v>
      </c>
      <c r="C68" s="34">
        <f>Апрель!D68</f>
        <v>1844</v>
      </c>
      <c r="D68" s="48">
        <v>2068</v>
      </c>
      <c r="E68" s="34">
        <f t="shared" si="1"/>
        <v>224</v>
      </c>
      <c r="F68" s="34"/>
      <c r="G68" s="50"/>
      <c r="H68" s="51"/>
    </row>
    <row r="69" spans="1:8" x14ac:dyDescent="0.25">
      <c r="A69" s="28">
        <v>83</v>
      </c>
      <c r="B69" s="33">
        <f>Март!D69</f>
        <v>0</v>
      </c>
      <c r="C69" s="34">
        <f>Апрель!D69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Март!D70</f>
        <v>0</v>
      </c>
      <c r="C70" s="34">
        <f>Апрель!D70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Март!D71</f>
        <v>0</v>
      </c>
      <c r="C71" s="34">
        <f>Апрель!D71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Март!D72</f>
        <v>1821</v>
      </c>
      <c r="C72" s="34">
        <f>Апрель!D72</f>
        <v>2358</v>
      </c>
      <c r="D72" s="48">
        <v>2821</v>
      </c>
      <c r="E72" s="34">
        <f t="shared" si="1"/>
        <v>463</v>
      </c>
      <c r="F72" s="27"/>
      <c r="G72" s="49"/>
      <c r="H72" s="51"/>
    </row>
    <row r="73" spans="1:8" x14ac:dyDescent="0.25">
      <c r="A73" s="25">
        <v>87</v>
      </c>
      <c r="B73" s="33">
        <f>Март!D73</f>
        <v>8300</v>
      </c>
      <c r="C73" s="34">
        <f>Апрель!D73</f>
        <v>8952</v>
      </c>
      <c r="D73" s="48">
        <v>9141</v>
      </c>
      <c r="E73" s="34">
        <f t="shared" si="1"/>
        <v>189</v>
      </c>
      <c r="F73" s="27"/>
      <c r="G73" s="49"/>
      <c r="H73" s="51"/>
    </row>
    <row r="74" spans="1:8" x14ac:dyDescent="0.25">
      <c r="A74" s="25">
        <v>88.89</v>
      </c>
      <c r="B74" s="33">
        <f>Март!D74</f>
        <v>4299</v>
      </c>
      <c r="C74" s="34">
        <f>Апрель!D74</f>
        <v>4299</v>
      </c>
      <c r="D74" s="48">
        <v>4397</v>
      </c>
      <c r="E74" s="34">
        <f t="shared" si="1"/>
        <v>98</v>
      </c>
      <c r="F74" s="27"/>
      <c r="G74" s="49"/>
      <c r="H74" s="51"/>
    </row>
    <row r="75" spans="1:8" x14ac:dyDescent="0.25">
      <c r="A75" s="25">
        <v>90</v>
      </c>
      <c r="B75" s="33">
        <f>Март!D75</f>
        <v>7479</v>
      </c>
      <c r="C75" s="34">
        <f>Апрель!D75</f>
        <v>7479</v>
      </c>
      <c r="D75" s="48">
        <v>8153</v>
      </c>
      <c r="E75" s="34">
        <f t="shared" si="1"/>
        <v>674</v>
      </c>
      <c r="F75" s="27"/>
      <c r="G75" s="49"/>
      <c r="H75" s="51"/>
    </row>
    <row r="76" spans="1:8" x14ac:dyDescent="0.25">
      <c r="A76" s="25">
        <v>91</v>
      </c>
      <c r="B76" s="33">
        <f>Март!D76</f>
        <v>4157</v>
      </c>
      <c r="C76" s="34">
        <f>Апрель!D76</f>
        <v>4574</v>
      </c>
      <c r="D76" s="48">
        <v>4841</v>
      </c>
      <c r="E76" s="34">
        <f t="shared" si="1"/>
        <v>267</v>
      </c>
      <c r="F76" s="27"/>
      <c r="G76" s="49"/>
      <c r="H76" s="51"/>
    </row>
    <row r="77" spans="1:8" x14ac:dyDescent="0.25">
      <c r="A77" s="28">
        <v>92</v>
      </c>
      <c r="B77" s="33">
        <f>Март!D77</f>
        <v>0</v>
      </c>
      <c r="C77" s="34">
        <f>Апрель!D77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Март!D78</f>
        <v>0</v>
      </c>
      <c r="C78" s="34">
        <f>Апрель!D78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Март!D79</f>
        <v>0</v>
      </c>
      <c r="C79" s="34">
        <f>Апрель!D79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Март!D80</f>
        <v>0</v>
      </c>
      <c r="C80" s="34">
        <f>Апрель!D80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Март!D81</f>
        <v>0</v>
      </c>
      <c r="C81" s="34">
        <f>Апрель!D81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Март!D82</f>
        <v>2.5</v>
      </c>
      <c r="C82" s="34">
        <f>Апрель!D82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Март!D83</f>
        <v>0</v>
      </c>
      <c r="C83" s="34">
        <f>Апрель!D83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Март!D84</f>
        <v>5582</v>
      </c>
      <c r="C84" s="34">
        <f>Апрель!D84</f>
        <v>6160</v>
      </c>
      <c r="D84" s="48">
        <v>6693</v>
      </c>
      <c r="E84" s="34">
        <f t="shared" si="1"/>
        <v>533</v>
      </c>
      <c r="F84" s="27"/>
      <c r="G84" s="49"/>
      <c r="H84" s="51"/>
    </row>
    <row r="85" spans="1:8" x14ac:dyDescent="0.25">
      <c r="A85" s="28">
        <v>100</v>
      </c>
      <c r="B85" s="33">
        <f>Март!D85</f>
        <v>0</v>
      </c>
      <c r="C85" s="34">
        <f>Апрель!D85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Март!D86</f>
        <v>11261</v>
      </c>
      <c r="C86" s="34">
        <f>Апрель!D86</f>
        <v>11939</v>
      </c>
      <c r="D86" s="48">
        <v>12074</v>
      </c>
      <c r="E86" s="34">
        <f t="shared" si="1"/>
        <v>135</v>
      </c>
      <c r="F86" s="27"/>
      <c r="G86" s="49"/>
      <c r="H86" s="51"/>
    </row>
    <row r="87" spans="1:8" x14ac:dyDescent="0.25">
      <c r="A87" s="25">
        <v>103</v>
      </c>
      <c r="B87" s="33">
        <f>Март!D87</f>
        <v>894</v>
      </c>
      <c r="C87" s="34">
        <f>Апрель!D87</f>
        <v>894</v>
      </c>
      <c r="D87" s="48">
        <v>900</v>
      </c>
      <c r="E87" s="34">
        <f t="shared" si="1"/>
        <v>6</v>
      </c>
      <c r="F87" s="27"/>
      <c r="G87" s="49"/>
      <c r="H87" s="51"/>
    </row>
    <row r="88" spans="1:8" x14ac:dyDescent="0.25">
      <c r="A88" s="25">
        <v>104</v>
      </c>
      <c r="B88" s="33">
        <f>Март!D88</f>
        <v>79</v>
      </c>
      <c r="C88" s="34">
        <f>Апрель!D88</f>
        <v>81</v>
      </c>
      <c r="D88" s="48">
        <v>93</v>
      </c>
      <c r="E88" s="34">
        <f t="shared" si="1"/>
        <v>12</v>
      </c>
      <c r="F88" s="27"/>
      <c r="G88" s="49"/>
      <c r="H88" s="51"/>
    </row>
    <row r="89" spans="1:8" x14ac:dyDescent="0.25">
      <c r="A89" s="28">
        <v>105</v>
      </c>
      <c r="B89" s="33">
        <f>Март!D89</f>
        <v>0</v>
      </c>
      <c r="C89" s="34">
        <f>Апрель!D89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Март!D90</f>
        <v>0</v>
      </c>
      <c r="C90" s="34">
        <f>Апрель!D90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Март!D91</f>
        <v>67</v>
      </c>
      <c r="C91" s="34">
        <f>Апрель!D91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Март!D92</f>
        <v>3764</v>
      </c>
      <c r="C92" s="34">
        <f>Апрель!D92</f>
        <v>4271</v>
      </c>
      <c r="D92" s="48">
        <v>4806</v>
      </c>
      <c r="E92" s="34">
        <f t="shared" si="1"/>
        <v>535</v>
      </c>
      <c r="F92" s="27"/>
      <c r="G92" s="49"/>
      <c r="H92" s="51"/>
    </row>
    <row r="93" spans="1:8" x14ac:dyDescent="0.25">
      <c r="A93" s="25">
        <v>110</v>
      </c>
      <c r="B93" s="33">
        <f>Март!D93</f>
        <v>582</v>
      </c>
      <c r="C93" s="34">
        <f>Апрель!D93</f>
        <v>583</v>
      </c>
      <c r="D93" s="48">
        <v>622</v>
      </c>
      <c r="E93" s="34">
        <f t="shared" si="1"/>
        <v>39</v>
      </c>
      <c r="F93" s="27"/>
      <c r="G93" s="49"/>
      <c r="H93" s="51"/>
    </row>
    <row r="94" spans="1:8" x14ac:dyDescent="0.25">
      <c r="A94" s="25">
        <v>111</v>
      </c>
      <c r="B94" s="33">
        <f>Март!D94</f>
        <v>4275</v>
      </c>
      <c r="C94" s="34">
        <f>Апрель!D94</f>
        <v>4275</v>
      </c>
      <c r="D94" s="48">
        <v>4281</v>
      </c>
      <c r="E94" s="34">
        <f t="shared" si="1"/>
        <v>6</v>
      </c>
      <c r="F94" s="27"/>
      <c r="G94" s="49"/>
      <c r="H94" s="51"/>
    </row>
    <row r="95" spans="1:8" x14ac:dyDescent="0.25">
      <c r="A95" s="25">
        <v>112</v>
      </c>
      <c r="B95" s="33">
        <f>Март!D95</f>
        <v>4703</v>
      </c>
      <c r="C95" s="34">
        <f>Апрель!D95</f>
        <v>4753</v>
      </c>
      <c r="D95" s="48">
        <v>5115</v>
      </c>
      <c r="E95" s="34">
        <f t="shared" si="1"/>
        <v>362</v>
      </c>
      <c r="F95" s="27"/>
      <c r="G95" s="49"/>
      <c r="H95" s="51"/>
    </row>
    <row r="96" spans="1:8" x14ac:dyDescent="0.25">
      <c r="A96" s="25">
        <v>113</v>
      </c>
      <c r="B96" s="33">
        <f>Март!D96</f>
        <v>10362</v>
      </c>
      <c r="C96" s="34">
        <f>Апрель!D96</f>
        <v>10616</v>
      </c>
      <c r="D96" s="48">
        <v>11121</v>
      </c>
      <c r="E96" s="34">
        <f t="shared" si="1"/>
        <v>505</v>
      </c>
      <c r="F96" s="27"/>
      <c r="G96" s="49"/>
      <c r="H96" s="51"/>
    </row>
    <row r="97" spans="1:8" x14ac:dyDescent="0.25">
      <c r="A97" s="36">
        <v>114</v>
      </c>
      <c r="B97" s="33">
        <f>Март!D97</f>
        <v>0</v>
      </c>
      <c r="C97" s="34">
        <f>Апрель!D97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Март!D98</f>
        <v>734</v>
      </c>
      <c r="C98" s="34">
        <f>Апрель!D98</f>
        <v>918</v>
      </c>
      <c r="D98" s="48">
        <v>918</v>
      </c>
      <c r="E98" s="34">
        <f t="shared" si="1"/>
        <v>0</v>
      </c>
      <c r="F98" s="34"/>
      <c r="G98" s="50"/>
      <c r="H98" s="51"/>
    </row>
    <row r="99" spans="1:8" x14ac:dyDescent="0.25">
      <c r="A99" s="28">
        <v>116</v>
      </c>
      <c r="B99" s="33">
        <f>Март!D99</f>
        <v>0</v>
      </c>
      <c r="C99" s="34">
        <f>Апрель!D99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Март!D100</f>
        <v>90232</v>
      </c>
      <c r="C100" s="34">
        <f>Апрель!D100</f>
        <v>92402</v>
      </c>
      <c r="D100" s="48">
        <v>93651</v>
      </c>
      <c r="E100" s="34">
        <f t="shared" si="1"/>
        <v>1249</v>
      </c>
      <c r="F100" s="27"/>
      <c r="G100" s="49"/>
      <c r="H100" s="51"/>
    </row>
    <row r="101" spans="1:8" x14ac:dyDescent="0.25">
      <c r="A101" s="31">
        <v>118</v>
      </c>
      <c r="B101" s="33">
        <f>Март!D101</f>
        <v>670</v>
      </c>
      <c r="C101" s="34">
        <f>Апрель!D101</f>
        <v>705</v>
      </c>
      <c r="D101" s="48">
        <v>706</v>
      </c>
      <c r="E101" s="34">
        <f t="shared" si="1"/>
        <v>1</v>
      </c>
      <c r="F101" s="34"/>
      <c r="G101" s="50"/>
      <c r="H101" s="51"/>
    </row>
    <row r="102" spans="1:8" x14ac:dyDescent="0.25">
      <c r="A102" s="129">
        <v>119</v>
      </c>
      <c r="B102" s="33">
        <f>Март!D102</f>
        <v>6</v>
      </c>
      <c r="C102" s="34">
        <f>Апрель!D102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Март!D103</f>
        <v>632</v>
      </c>
      <c r="C103" s="34">
        <f>Апрель!D103</f>
        <v>645</v>
      </c>
      <c r="D103" s="48">
        <v>704</v>
      </c>
      <c r="E103" s="34">
        <f t="shared" si="1"/>
        <v>59</v>
      </c>
      <c r="F103" s="27"/>
      <c r="G103" s="49"/>
      <c r="H103" s="51"/>
    </row>
    <row r="104" spans="1:8" x14ac:dyDescent="0.25">
      <c r="A104" s="25">
        <v>121</v>
      </c>
      <c r="B104" s="33">
        <f>Март!D104</f>
        <v>112</v>
      </c>
      <c r="C104" s="34">
        <f>Апрель!D104</f>
        <v>277</v>
      </c>
      <c r="D104" s="48">
        <v>277</v>
      </c>
      <c r="E104" s="34">
        <f t="shared" si="1"/>
        <v>0</v>
      </c>
      <c r="F104" s="27"/>
      <c r="G104" s="49"/>
      <c r="H104" s="51"/>
    </row>
    <row r="105" spans="1:8" x14ac:dyDescent="0.25">
      <c r="A105" s="25">
        <v>122</v>
      </c>
      <c r="B105" s="33">
        <f>Март!D105</f>
        <v>45</v>
      </c>
      <c r="C105" s="34">
        <f>Апрель!D105</f>
        <v>45</v>
      </c>
      <c r="D105" s="48">
        <v>45</v>
      </c>
      <c r="E105" s="34">
        <f t="shared" si="1"/>
        <v>0</v>
      </c>
      <c r="F105" s="27"/>
      <c r="G105" s="49"/>
      <c r="H105" s="51"/>
    </row>
    <row r="106" spans="1:8" x14ac:dyDescent="0.25">
      <c r="A106" s="25">
        <v>123.124</v>
      </c>
      <c r="B106" s="33">
        <f>Март!D106</f>
        <v>11900</v>
      </c>
      <c r="C106" s="34">
        <f>Апрель!D106</f>
        <v>12690</v>
      </c>
      <c r="D106" s="48">
        <v>13548</v>
      </c>
      <c r="E106" s="34">
        <f t="shared" si="1"/>
        <v>858</v>
      </c>
      <c r="F106" s="27"/>
      <c r="G106" s="49"/>
      <c r="H106" s="51"/>
    </row>
    <row r="107" spans="1:8" x14ac:dyDescent="0.25">
      <c r="A107" s="28">
        <v>125</v>
      </c>
      <c r="B107" s="33">
        <f>Март!D107</f>
        <v>0</v>
      </c>
      <c r="C107" s="34">
        <f>Апрель!D107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Март!D108</f>
        <v>752</v>
      </c>
      <c r="C108" s="34">
        <f>Апрель!D108</f>
        <v>752</v>
      </c>
      <c r="D108" s="48">
        <v>752</v>
      </c>
      <c r="E108" s="34">
        <f t="shared" si="1"/>
        <v>0</v>
      </c>
      <c r="F108" s="27"/>
      <c r="G108" s="49"/>
      <c r="H108" s="51"/>
    </row>
    <row r="109" spans="1:8" x14ac:dyDescent="0.25">
      <c r="A109" s="31">
        <v>128</v>
      </c>
      <c r="B109" s="33">
        <f>Март!D109</f>
        <v>166</v>
      </c>
      <c r="C109" s="34">
        <f>Апрель!D109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5">
      <c r="A110" s="31">
        <v>129</v>
      </c>
      <c r="B110" s="33">
        <f>Март!D110</f>
        <v>3302</v>
      </c>
      <c r="C110" s="34">
        <f>Апрель!D110</f>
        <v>3302</v>
      </c>
      <c r="D110" s="48">
        <v>3358</v>
      </c>
      <c r="E110" s="34">
        <f t="shared" si="1"/>
        <v>56</v>
      </c>
      <c r="F110" s="34"/>
      <c r="G110" s="50"/>
      <c r="H110" s="51"/>
    </row>
    <row r="111" spans="1:8" x14ac:dyDescent="0.25">
      <c r="A111" s="25">
        <v>130</v>
      </c>
      <c r="B111" s="33">
        <f>Март!D111</f>
        <v>484</v>
      </c>
      <c r="C111" s="34">
        <f>Апрель!D111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Март!D112</f>
        <v>2408</v>
      </c>
      <c r="C112" s="34">
        <f>Апрель!D112</f>
        <v>2596</v>
      </c>
      <c r="D112" s="48">
        <v>2747</v>
      </c>
      <c r="E112" s="34">
        <f t="shared" si="1"/>
        <v>151</v>
      </c>
      <c r="F112" s="27"/>
      <c r="G112" s="49"/>
      <c r="H112" s="51"/>
    </row>
    <row r="113" spans="1:8" x14ac:dyDescent="0.25">
      <c r="A113" s="73">
        <v>132</v>
      </c>
      <c r="B113" s="33">
        <f>Март!D113</f>
        <v>0</v>
      </c>
      <c r="C113" s="34">
        <f>Апрель!D113</f>
        <v>0</v>
      </c>
      <c r="D113" s="48">
        <v>2</v>
      </c>
      <c r="E113" s="34">
        <f t="shared" si="1"/>
        <v>2</v>
      </c>
      <c r="F113" s="27"/>
      <c r="G113" s="49"/>
      <c r="H113" s="51"/>
    </row>
    <row r="114" spans="1:8" x14ac:dyDescent="0.25">
      <c r="A114" s="36">
        <v>133.13399999999999</v>
      </c>
      <c r="B114" s="33">
        <f>Март!D114</f>
        <v>0</v>
      </c>
      <c r="C114" s="34">
        <f>Апрель!D114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Март!D115</f>
        <v>0</v>
      </c>
      <c r="C115" s="34">
        <f>Апрель!D115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Март!D116</f>
        <v>0</v>
      </c>
      <c r="C116" s="34">
        <f>Апрель!D116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Март!D117</f>
        <v>3769</v>
      </c>
      <c r="C117" s="34">
        <f>Апрель!D117</f>
        <v>3769</v>
      </c>
      <c r="D117" s="48">
        <v>4311</v>
      </c>
      <c r="E117" s="34">
        <f t="shared" si="1"/>
        <v>542</v>
      </c>
      <c r="F117" s="27"/>
      <c r="G117" s="49"/>
      <c r="H117" s="51"/>
    </row>
    <row r="118" spans="1:8" x14ac:dyDescent="0.25">
      <c r="A118" s="25">
        <v>139</v>
      </c>
      <c r="B118" s="33">
        <f>Март!D118</f>
        <v>2356</v>
      </c>
      <c r="C118" s="34">
        <f>Апрель!D118</f>
        <v>2729</v>
      </c>
      <c r="D118" s="48">
        <v>3185</v>
      </c>
      <c r="E118" s="34">
        <f t="shared" si="1"/>
        <v>456</v>
      </c>
      <c r="F118" s="27"/>
      <c r="G118" s="49"/>
      <c r="H118" s="51"/>
    </row>
    <row r="119" spans="1:8" x14ac:dyDescent="0.25">
      <c r="A119" s="25">
        <v>140.14099999999999</v>
      </c>
      <c r="B119" s="33">
        <f>Март!D119</f>
        <v>3109</v>
      </c>
      <c r="C119" s="34">
        <f>Апрель!D119</f>
        <v>3109</v>
      </c>
      <c r="D119" s="48">
        <v>3236</v>
      </c>
      <c r="E119" s="34">
        <f t="shared" si="1"/>
        <v>127</v>
      </c>
      <c r="F119" s="27"/>
      <c r="G119" s="49"/>
      <c r="H119" s="51"/>
    </row>
    <row r="120" spans="1:8" x14ac:dyDescent="0.25">
      <c r="A120" s="28">
        <v>142</v>
      </c>
      <c r="B120" s="33">
        <f>Март!D120</f>
        <v>0</v>
      </c>
      <c r="C120" s="34">
        <f>Апрель!D120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Март!D121</f>
        <v>0</v>
      </c>
      <c r="C121" s="34">
        <f>Апрель!D121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Март!D122</f>
        <v>1607</v>
      </c>
      <c r="C122" s="34">
        <f>Апрель!D122</f>
        <v>2762</v>
      </c>
      <c r="D122" s="48">
        <v>3604</v>
      </c>
      <c r="E122" s="34">
        <f t="shared" si="1"/>
        <v>842</v>
      </c>
      <c r="F122" s="27"/>
      <c r="G122" s="49"/>
      <c r="H122" s="51"/>
    </row>
    <row r="123" spans="1:8" x14ac:dyDescent="0.25">
      <c r="A123" s="25">
        <v>145</v>
      </c>
      <c r="B123" s="33">
        <f>Март!D123</f>
        <v>0</v>
      </c>
      <c r="C123" s="34">
        <f>Апрель!D123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Март!D124</f>
        <v>83134</v>
      </c>
      <c r="C124" s="34">
        <f>Апрель!D124</f>
        <v>85831</v>
      </c>
      <c r="D124" s="48">
        <v>87422</v>
      </c>
      <c r="E124" s="34">
        <f t="shared" si="1"/>
        <v>1591</v>
      </c>
      <c r="F124" s="27"/>
      <c r="G124" s="49"/>
      <c r="H124" s="51"/>
    </row>
    <row r="125" spans="1:8" x14ac:dyDescent="0.25">
      <c r="A125" s="36">
        <v>148</v>
      </c>
      <c r="B125" s="33">
        <f>Март!D125</f>
        <v>0</v>
      </c>
      <c r="C125" s="34">
        <f>Апрель!D125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Март!D126</f>
        <v>782</v>
      </c>
      <c r="C126" s="34">
        <f>Апрель!D126</f>
        <v>782</v>
      </c>
      <c r="D126" s="48">
        <v>784</v>
      </c>
      <c r="E126" s="34">
        <f t="shared" si="1"/>
        <v>2</v>
      </c>
      <c r="F126" s="27"/>
      <c r="G126" s="49"/>
      <c r="H126" s="51"/>
    </row>
    <row r="127" spans="1:8" x14ac:dyDescent="0.25">
      <c r="A127" s="25">
        <v>150</v>
      </c>
      <c r="B127" s="33">
        <f>Март!D127</f>
        <v>2713</v>
      </c>
      <c r="C127" s="34">
        <f>Апрель!D127</f>
        <v>2713</v>
      </c>
      <c r="D127" s="48">
        <v>2713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Март!D128</f>
        <v>23047</v>
      </c>
      <c r="C128" s="34">
        <f>Апрель!D128</f>
        <v>24407</v>
      </c>
      <c r="D128" s="48">
        <v>25061</v>
      </c>
      <c r="E128" s="34">
        <f t="shared" si="1"/>
        <v>654</v>
      </c>
      <c r="F128" s="27"/>
      <c r="G128" s="49"/>
      <c r="H128" s="51"/>
    </row>
    <row r="129" spans="1:8" x14ac:dyDescent="0.25">
      <c r="A129" s="25">
        <v>152</v>
      </c>
      <c r="B129" s="33">
        <f>Март!D129</f>
        <v>202</v>
      </c>
      <c r="C129" s="34">
        <f>Апрель!D129</f>
        <v>203</v>
      </c>
      <c r="D129" s="48">
        <v>204</v>
      </c>
      <c r="E129" s="34">
        <f t="shared" si="1"/>
        <v>1</v>
      </c>
      <c r="F129" s="27"/>
      <c r="G129" s="49"/>
      <c r="H129" s="51"/>
    </row>
    <row r="130" spans="1:8" x14ac:dyDescent="0.25">
      <c r="A130" s="28">
        <v>153</v>
      </c>
      <c r="B130" s="33">
        <f>Март!D130</f>
        <v>0</v>
      </c>
      <c r="C130" s="34">
        <f>Апрель!D130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Март!D131</f>
        <v>373</v>
      </c>
      <c r="C131" s="34">
        <f>Апрель!D131</f>
        <v>373</v>
      </c>
      <c r="D131" s="48">
        <v>373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Март!D132</f>
        <v>0</v>
      </c>
      <c r="C132" s="34">
        <f>Апрель!D132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Март!D133</f>
        <v>69992</v>
      </c>
      <c r="C133" s="34">
        <f>Апрель!D133</f>
        <v>70824</v>
      </c>
      <c r="D133" s="48">
        <v>71361</v>
      </c>
      <c r="E133" s="34">
        <f t="shared" si="2"/>
        <v>537</v>
      </c>
      <c r="F133" s="27"/>
      <c r="G133" s="49"/>
      <c r="H133" s="51"/>
    </row>
    <row r="134" spans="1:8" x14ac:dyDescent="0.25">
      <c r="A134" s="25">
        <v>157.15799999999999</v>
      </c>
      <c r="B134" s="33">
        <f>Март!D134</f>
        <v>13734</v>
      </c>
      <c r="C134" s="34">
        <f>Апрель!D134</f>
        <v>17896</v>
      </c>
      <c r="D134" s="48">
        <v>20939</v>
      </c>
      <c r="E134" s="34">
        <f t="shared" si="2"/>
        <v>3043</v>
      </c>
      <c r="F134" s="27"/>
      <c r="G134" s="49"/>
      <c r="H134" s="51"/>
    </row>
    <row r="135" spans="1:8" x14ac:dyDescent="0.25">
      <c r="A135" s="37">
        <v>159.16</v>
      </c>
      <c r="B135" s="33">
        <f>Март!D135</f>
        <v>5402</v>
      </c>
      <c r="C135" s="34">
        <f>Апрель!D135</f>
        <v>5967</v>
      </c>
      <c r="D135" s="48">
        <v>6211</v>
      </c>
      <c r="E135" s="34">
        <f t="shared" si="2"/>
        <v>244</v>
      </c>
      <c r="F135" s="27"/>
      <c r="G135" s="49"/>
      <c r="H135" s="51"/>
    </row>
    <row r="136" spans="1:8" x14ac:dyDescent="0.25">
      <c r="A136" s="28">
        <v>161</v>
      </c>
      <c r="B136" s="33">
        <f>Март!D136</f>
        <v>0</v>
      </c>
      <c r="C136" s="34">
        <f>Апрель!D136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Март!D137</f>
        <v>0</v>
      </c>
      <c r="C137" s="34">
        <f>Апрель!D137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Март!D138</f>
        <v>11137</v>
      </c>
      <c r="C138" s="34">
        <f>Апрель!D138</f>
        <v>11948</v>
      </c>
      <c r="D138" s="48">
        <v>12330</v>
      </c>
      <c r="E138" s="34">
        <f t="shared" si="2"/>
        <v>382</v>
      </c>
      <c r="F138" s="27"/>
      <c r="G138" s="49"/>
      <c r="H138" s="51"/>
    </row>
    <row r="139" spans="1:8" x14ac:dyDescent="0.25">
      <c r="A139" s="25">
        <v>164</v>
      </c>
      <c r="B139" s="33">
        <f>Март!D139</f>
        <v>5295</v>
      </c>
      <c r="C139" s="34">
        <f>Апрель!D139</f>
        <v>7165</v>
      </c>
      <c r="D139" s="48">
        <v>8298</v>
      </c>
      <c r="E139" s="34">
        <f t="shared" si="2"/>
        <v>1133</v>
      </c>
      <c r="F139" s="27"/>
      <c r="G139" s="49"/>
      <c r="H139" s="51"/>
    </row>
    <row r="140" spans="1:8" x14ac:dyDescent="0.25">
      <c r="A140" s="36">
        <v>165</v>
      </c>
      <c r="B140" s="33">
        <f>Март!D140</f>
        <v>0</v>
      </c>
      <c r="C140" s="34">
        <f>Апрель!D140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Март!D141</f>
        <v>3274</v>
      </c>
      <c r="C141" s="34">
        <f>Апрель!D141</f>
        <v>3274</v>
      </c>
      <c r="D141" s="48">
        <v>3326</v>
      </c>
      <c r="E141" s="34">
        <f t="shared" si="2"/>
        <v>52</v>
      </c>
      <c r="F141" s="34"/>
      <c r="G141" s="50"/>
      <c r="H141" s="51"/>
    </row>
    <row r="142" spans="1:8" x14ac:dyDescent="0.25">
      <c r="A142" s="25">
        <v>167.16800000000001</v>
      </c>
      <c r="B142" s="33">
        <f>Март!D142</f>
        <v>5549</v>
      </c>
      <c r="C142" s="34">
        <f>Апрель!D142</f>
        <v>6804</v>
      </c>
      <c r="D142" s="48">
        <v>7148</v>
      </c>
      <c r="E142" s="34">
        <f t="shared" si="2"/>
        <v>344</v>
      </c>
      <c r="F142" s="27"/>
      <c r="G142" s="49"/>
      <c r="H142" s="51"/>
    </row>
    <row r="143" spans="1:8" x14ac:dyDescent="0.25">
      <c r="A143" s="36">
        <v>169</v>
      </c>
      <c r="B143" s="33">
        <f>Март!D143</f>
        <v>0</v>
      </c>
      <c r="C143" s="34">
        <f>Апрель!D143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Март!D144</f>
        <v>0</v>
      </c>
      <c r="C144" s="34">
        <f>Апрель!D144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Март!D145</f>
        <v>3714</v>
      </c>
      <c r="C145" s="34">
        <f>Апрель!D145</f>
        <v>4824</v>
      </c>
      <c r="D145" s="48">
        <v>6343</v>
      </c>
      <c r="E145" s="34">
        <f t="shared" si="2"/>
        <v>1519</v>
      </c>
      <c r="F145" s="27"/>
      <c r="G145" s="49"/>
      <c r="H145" s="51"/>
    </row>
    <row r="146" spans="1:8" x14ac:dyDescent="0.25">
      <c r="A146" s="25">
        <v>172</v>
      </c>
      <c r="B146" s="33">
        <f>Март!D146</f>
        <v>374</v>
      </c>
      <c r="C146" s="34">
        <f>Апрель!D146</f>
        <v>374</v>
      </c>
      <c r="D146" s="48">
        <v>477</v>
      </c>
      <c r="E146" s="34">
        <f t="shared" si="2"/>
        <v>103</v>
      </c>
      <c r="F146" s="27"/>
      <c r="G146" s="49"/>
      <c r="H146" s="51"/>
    </row>
    <row r="147" spans="1:8" x14ac:dyDescent="0.25">
      <c r="A147" s="25">
        <v>173</v>
      </c>
      <c r="B147" s="33">
        <f>Март!D147</f>
        <v>5340</v>
      </c>
      <c r="C147" s="34">
        <f>Апрель!D147</f>
        <v>5340</v>
      </c>
      <c r="D147" s="48">
        <v>5362</v>
      </c>
      <c r="E147" s="34">
        <f t="shared" si="2"/>
        <v>22</v>
      </c>
      <c r="F147" s="27"/>
      <c r="G147" s="49"/>
      <c r="H147" s="51"/>
    </row>
    <row r="148" spans="1:8" x14ac:dyDescent="0.25">
      <c r="A148" s="25">
        <v>174</v>
      </c>
      <c r="B148" s="33">
        <f>Март!D148</f>
        <v>9878</v>
      </c>
      <c r="C148" s="34">
        <f>Апрель!D148</f>
        <v>10671</v>
      </c>
      <c r="D148" s="48">
        <v>11161</v>
      </c>
      <c r="E148" s="34">
        <f t="shared" si="2"/>
        <v>490</v>
      </c>
      <c r="F148" s="27"/>
      <c r="G148" s="49"/>
      <c r="H148" s="51"/>
    </row>
    <row r="149" spans="1:8" x14ac:dyDescent="0.25">
      <c r="A149" s="36">
        <v>175</v>
      </c>
      <c r="B149" s="33">
        <f>Март!D149</f>
        <v>0</v>
      </c>
      <c r="C149" s="34">
        <f>Апрель!D149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Март!D150</f>
        <v>0</v>
      </c>
      <c r="C150" s="34">
        <f>Апрель!D150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Март!D151</f>
        <v>5871</v>
      </c>
      <c r="C151" s="34">
        <f>Апрель!D151</f>
        <v>5989</v>
      </c>
      <c r="D151" s="48">
        <v>6750</v>
      </c>
      <c r="E151" s="34">
        <f t="shared" si="2"/>
        <v>761</v>
      </c>
      <c r="F151" s="27"/>
      <c r="G151" s="49"/>
      <c r="H151" s="51"/>
    </row>
    <row r="152" spans="1:8" x14ac:dyDescent="0.25">
      <c r="A152" s="28">
        <v>179</v>
      </c>
      <c r="B152" s="33">
        <f>Март!D152</f>
        <v>0</v>
      </c>
      <c r="C152" s="34">
        <f>Апрель!D152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Март!D153</f>
        <v>1641</v>
      </c>
      <c r="C153" s="34">
        <f>Апрель!D153</f>
        <v>1936</v>
      </c>
      <c r="D153" s="48">
        <v>2070</v>
      </c>
      <c r="E153" s="34">
        <f t="shared" si="2"/>
        <v>134</v>
      </c>
      <c r="F153" s="27"/>
      <c r="G153" s="49"/>
      <c r="H153" s="51"/>
    </row>
    <row r="154" spans="1:8" x14ac:dyDescent="0.25">
      <c r="A154" s="31">
        <v>182</v>
      </c>
      <c r="B154" s="33">
        <f>Март!D154</f>
        <v>102</v>
      </c>
      <c r="C154" s="34">
        <f>Апрель!D154</f>
        <v>102</v>
      </c>
      <c r="D154" s="48">
        <v>103</v>
      </c>
      <c r="E154" s="34">
        <f t="shared" si="2"/>
        <v>1</v>
      </c>
      <c r="F154" s="34"/>
      <c r="G154" s="50"/>
      <c r="H154" s="51"/>
    </row>
    <row r="155" spans="1:8" x14ac:dyDescent="0.25">
      <c r="A155" s="36">
        <v>183</v>
      </c>
      <c r="B155" s="33">
        <f>Март!D155</f>
        <v>0</v>
      </c>
      <c r="C155" s="34">
        <f>Апрель!D155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Март!D156</f>
        <v>952</v>
      </c>
      <c r="C156" s="34">
        <f>Апрель!D156</f>
        <v>1259</v>
      </c>
      <c r="D156" s="48">
        <v>1299</v>
      </c>
      <c r="E156" s="34">
        <f t="shared" si="2"/>
        <v>40</v>
      </c>
      <c r="F156" s="34"/>
      <c r="G156" s="50"/>
      <c r="H156" s="51"/>
    </row>
    <row r="157" spans="1:8" x14ac:dyDescent="0.25">
      <c r="A157" s="130">
        <v>186</v>
      </c>
      <c r="B157" s="33">
        <f>Март!D157</f>
        <v>0</v>
      </c>
      <c r="C157" s="34">
        <f>Апрель!D157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Март!D158</f>
        <v>361</v>
      </c>
      <c r="C158" s="34">
        <f>Апрель!D158</f>
        <v>361</v>
      </c>
      <c r="D158" s="48">
        <v>748</v>
      </c>
      <c r="E158" s="34">
        <f t="shared" si="2"/>
        <v>387</v>
      </c>
      <c r="F158" s="34"/>
      <c r="G158" s="50"/>
      <c r="H158" s="51"/>
    </row>
    <row r="159" spans="1:8" x14ac:dyDescent="0.25">
      <c r="A159" s="126">
        <v>188</v>
      </c>
      <c r="B159" s="33">
        <f>Март!D159</f>
        <v>7854</v>
      </c>
      <c r="C159" s="34">
        <f>Апрель!D159</f>
        <v>7854</v>
      </c>
      <c r="D159" s="48">
        <v>7863</v>
      </c>
      <c r="E159" s="34">
        <f>D159-C159</f>
        <v>9</v>
      </c>
      <c r="F159" s="34"/>
      <c r="G159" s="50"/>
      <c r="H159" s="51"/>
    </row>
    <row r="160" spans="1:8" x14ac:dyDescent="0.25">
      <c r="A160" s="28">
        <v>189</v>
      </c>
      <c r="B160" s="33">
        <f>Март!D160</f>
        <v>0</v>
      </c>
      <c r="C160" s="34">
        <f>Апрель!D160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Март!D161</f>
        <v>417</v>
      </c>
      <c r="C161" s="34">
        <f>Апрель!D161</f>
        <v>417</v>
      </c>
      <c r="D161" s="48">
        <v>420</v>
      </c>
      <c r="E161" s="34">
        <f t="shared" si="2"/>
        <v>3</v>
      </c>
      <c r="F161" s="34"/>
      <c r="G161" s="50"/>
      <c r="H161" s="51"/>
    </row>
    <row r="162" spans="1:8" x14ac:dyDescent="0.25">
      <c r="A162" s="25">
        <v>191</v>
      </c>
      <c r="B162" s="33">
        <f>Март!D162</f>
        <v>190</v>
      </c>
      <c r="C162" s="34">
        <f>Апрель!D162</f>
        <v>191</v>
      </c>
      <c r="D162" s="48">
        <v>286</v>
      </c>
      <c r="E162" s="34">
        <f t="shared" si="2"/>
        <v>95</v>
      </c>
      <c r="F162" s="34"/>
      <c r="G162" s="50"/>
      <c r="H162" s="51"/>
    </row>
    <row r="163" spans="1:8" x14ac:dyDescent="0.25">
      <c r="A163" s="36">
        <v>192</v>
      </c>
      <c r="B163" s="33">
        <f>Март!D163</f>
        <v>0</v>
      </c>
      <c r="C163" s="34">
        <f>Апрель!D163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Март!D164</f>
        <v>849</v>
      </c>
      <c r="C164" s="34">
        <f>Апрель!D164</f>
        <v>849</v>
      </c>
      <c r="D164" s="48">
        <v>1166</v>
      </c>
      <c r="E164" s="34">
        <f t="shared" si="2"/>
        <v>317</v>
      </c>
      <c r="F164" s="27"/>
      <c r="G164" s="49"/>
      <c r="H164" s="51"/>
    </row>
    <row r="165" spans="1:8" x14ac:dyDescent="0.25">
      <c r="A165" s="25">
        <v>194</v>
      </c>
      <c r="B165" s="33">
        <f>Март!D165</f>
        <v>935</v>
      </c>
      <c r="C165" s="34">
        <f>Апрель!D165</f>
        <v>1164</v>
      </c>
      <c r="D165" s="48">
        <v>1248</v>
      </c>
      <c r="E165" s="34">
        <f t="shared" si="2"/>
        <v>84</v>
      </c>
      <c r="F165" s="27"/>
      <c r="G165" s="49"/>
      <c r="H165" s="51"/>
    </row>
    <row r="166" spans="1:8" x14ac:dyDescent="0.25">
      <c r="A166" s="25">
        <v>195</v>
      </c>
      <c r="B166" s="33">
        <f>Март!D166</f>
        <v>290</v>
      </c>
      <c r="C166" s="34">
        <f>Апрель!D166</f>
        <v>305</v>
      </c>
      <c r="D166" s="48">
        <v>314</v>
      </c>
      <c r="E166" s="34">
        <f t="shared" si="2"/>
        <v>9</v>
      </c>
      <c r="F166" s="27"/>
      <c r="G166" s="49"/>
      <c r="H166" s="51"/>
    </row>
    <row r="167" spans="1:8" x14ac:dyDescent="0.25">
      <c r="A167" s="25">
        <v>196</v>
      </c>
      <c r="B167" s="33">
        <f>Март!D167</f>
        <v>14151</v>
      </c>
      <c r="C167" s="34">
        <f>Апрель!D167</f>
        <v>15275</v>
      </c>
      <c r="D167" s="48">
        <v>16274</v>
      </c>
      <c r="E167" s="34">
        <f t="shared" si="2"/>
        <v>999</v>
      </c>
      <c r="F167" s="27"/>
      <c r="G167" s="49"/>
      <c r="H167" s="51"/>
    </row>
    <row r="168" spans="1:8" x14ac:dyDescent="0.25">
      <c r="A168" s="28">
        <v>197</v>
      </c>
      <c r="B168" s="33">
        <f>Март!D168</f>
        <v>0</v>
      </c>
      <c r="C168" s="34">
        <f>Апрель!D168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Март!D169</f>
        <v>2199</v>
      </c>
      <c r="C169" s="34">
        <f>Апрель!D169</f>
        <v>2199</v>
      </c>
      <c r="D169" s="48">
        <v>2482</v>
      </c>
      <c r="E169" s="34">
        <f t="shared" si="2"/>
        <v>283</v>
      </c>
      <c r="F169" s="27"/>
      <c r="G169" s="49"/>
      <c r="H169" s="51"/>
    </row>
    <row r="170" spans="1:8" x14ac:dyDescent="0.25">
      <c r="A170" s="25">
        <v>199</v>
      </c>
      <c r="B170" s="33">
        <f>Март!D170</f>
        <v>26140</v>
      </c>
      <c r="C170" s="34">
        <f>Апрель!D170</f>
        <v>29255</v>
      </c>
      <c r="D170" s="48">
        <v>31210</v>
      </c>
      <c r="E170" s="34">
        <f t="shared" si="2"/>
        <v>1955</v>
      </c>
      <c r="F170" s="27"/>
      <c r="G170" s="49"/>
      <c r="H170" s="51"/>
    </row>
    <row r="171" spans="1:8" x14ac:dyDescent="0.25">
      <c r="A171" s="25">
        <v>200</v>
      </c>
      <c r="B171" s="33">
        <f>Март!D171</f>
        <v>85882</v>
      </c>
      <c r="C171" s="34">
        <f>Апрель!D171</f>
        <v>88591</v>
      </c>
      <c r="D171" s="48">
        <v>90166</v>
      </c>
      <c r="E171" s="34">
        <f t="shared" si="2"/>
        <v>1575</v>
      </c>
      <c r="F171" s="27"/>
      <c r="G171" s="49"/>
      <c r="H171" s="51"/>
    </row>
    <row r="172" spans="1:8" x14ac:dyDescent="0.25">
      <c r="A172" s="28">
        <v>201</v>
      </c>
      <c r="B172" s="33">
        <f>Март!D172</f>
        <v>0</v>
      </c>
      <c r="C172" s="34">
        <f>Апрель!D172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Март!D173</f>
        <v>0</v>
      </c>
      <c r="C173" s="34">
        <f>Апрель!D173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Март!D174</f>
        <v>0</v>
      </c>
      <c r="C174" s="34">
        <f>Апрель!D174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Март!D175</f>
        <v>0</v>
      </c>
      <c r="C175" s="34">
        <f>Апрель!D175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Март!D176</f>
        <v>0</v>
      </c>
      <c r="C176" s="34">
        <f>Апрель!D176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Март!D177</f>
        <v>0</v>
      </c>
      <c r="C177" s="34">
        <f>Апрель!D177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Март!D178</f>
        <v>0</v>
      </c>
      <c r="C178" s="34">
        <f>Апрель!D178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Март!D179</f>
        <v>2848</v>
      </c>
      <c r="C179" s="34">
        <f>Апрель!D179</f>
        <v>3482</v>
      </c>
      <c r="D179" s="48">
        <v>3638</v>
      </c>
      <c r="E179" s="34">
        <f t="shared" si="2"/>
        <v>156</v>
      </c>
      <c r="F179" s="34"/>
      <c r="G179" s="50"/>
      <c r="H179" s="51"/>
    </row>
    <row r="180" spans="1:8" x14ac:dyDescent="0.25">
      <c r="A180" s="28">
        <v>218</v>
      </c>
      <c r="B180" s="33">
        <f>Март!D180</f>
        <v>0</v>
      </c>
      <c r="C180" s="34">
        <f>Апрель!D180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Март!D181</f>
        <v>0</v>
      </c>
      <c r="C181" s="34">
        <f>Апрель!D181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Март!D182</f>
        <v>0</v>
      </c>
      <c r="C182" s="34">
        <f>Апрель!D182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Март!D183</f>
        <v>0</v>
      </c>
      <c r="C183" s="34">
        <f>Апрель!D183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Март!D184</f>
        <v>0</v>
      </c>
      <c r="C184" s="34">
        <f>Апрель!D184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Март!D185</f>
        <v>0</v>
      </c>
      <c r="C185" s="34">
        <f>Апрель!D185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Март!D186</f>
        <v>0</v>
      </c>
      <c r="C186" s="34">
        <f>Апрель!D186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Март!D187</f>
        <v>0</v>
      </c>
      <c r="C187" s="34">
        <f>Апрель!D187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Март!D188</f>
        <v>0</v>
      </c>
      <c r="C188" s="34">
        <f>Апрель!D188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Март!D189</f>
        <v>0</v>
      </c>
      <c r="C189" s="34">
        <f>Апрель!D189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Март!D190</f>
        <v>0</v>
      </c>
      <c r="C190" s="34">
        <f>Апрель!D190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Март!D191</f>
        <v>0</v>
      </c>
      <c r="C191" s="34">
        <f>Апрель!D191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Март!D192</f>
        <v>0</v>
      </c>
      <c r="C192" s="34">
        <f>Апрель!D192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Март!D193</f>
        <v>0</v>
      </c>
      <c r="C193" s="34">
        <f>Апрель!D193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Март!D194</f>
        <v>0</v>
      </c>
      <c r="C194" s="34">
        <f>Апрель!D194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Март!D195</f>
        <v>0</v>
      </c>
      <c r="C195" s="34">
        <f>Апрель!D195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Март!D196</f>
        <v>0</v>
      </c>
      <c r="C196" s="34">
        <f>Апрель!D196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Март!D197</f>
        <v>0</v>
      </c>
      <c r="C197" s="34">
        <f>Апрель!D197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Март!D198</f>
        <v>0</v>
      </c>
      <c r="C198" s="34">
        <f>Апрель!D198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Март!D199</f>
        <v>0</v>
      </c>
      <c r="C199" s="34">
        <f>Апрель!D199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Март!D200</f>
        <v>0</v>
      </c>
      <c r="C200" s="34">
        <f>Апрель!D200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Март!D201</f>
        <v>0</v>
      </c>
      <c r="C201" s="34">
        <f>Апрель!D201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Март!D202</f>
        <v>0</v>
      </c>
      <c r="C202" s="34">
        <f>Апрель!D202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Март!D203</f>
        <v>0</v>
      </c>
      <c r="C203" s="34">
        <f>Апрель!D203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Март!D204</f>
        <v>0</v>
      </c>
      <c r="C204" s="34">
        <f>Апрель!D204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Март!D205</f>
        <v>0</v>
      </c>
      <c r="C205" s="34">
        <f>Апрель!D205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Март!D206</f>
        <v>0</v>
      </c>
      <c r="C206" s="34">
        <f>Апрель!D206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Март!D207</f>
        <v>0</v>
      </c>
      <c r="C207" s="34">
        <f>Апрель!D207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Март!D208</f>
        <v>0</v>
      </c>
      <c r="C208" s="34">
        <f>Апрель!D208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Март!D209</f>
        <v>0</v>
      </c>
      <c r="C209" s="34">
        <f>Апрель!D209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Март!D210</f>
        <v>0</v>
      </c>
      <c r="C210" s="34">
        <f>Апрель!D210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Март!D211</f>
        <v>0</v>
      </c>
      <c r="C211" s="34">
        <f>Апрель!D211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Март!D212</f>
        <v>0</v>
      </c>
      <c r="C212" s="34">
        <f>Апрель!D212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Март!D213</f>
        <v>0</v>
      </c>
      <c r="C213" s="34">
        <f>Апрель!D213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Март!D214</f>
        <v>0</v>
      </c>
      <c r="C214" s="34">
        <f>Апрель!D214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Март!D215</f>
        <v>0</v>
      </c>
      <c r="C215" s="34">
        <f>Апрель!D215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Март!D216</f>
        <v>0</v>
      </c>
      <c r="C216" s="34">
        <f>Апрель!D216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Март!D217</f>
        <v>0</v>
      </c>
      <c r="C217" s="34">
        <f>Апрель!D217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Март!D218</f>
        <v>0</v>
      </c>
      <c r="C218" s="34">
        <f>Апрель!D218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Март!D219</f>
        <v>0</v>
      </c>
      <c r="C219" s="34">
        <f>Апрель!D219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Март!D220</f>
        <v>0</v>
      </c>
      <c r="C220" s="56">
        <f>Апрель!D220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Март!D221</f>
        <v>0</v>
      </c>
      <c r="C221" s="56">
        <f>Апрель!D221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Март!D222</f>
        <v>0</v>
      </c>
      <c r="C222" s="56">
        <f>Апрель!D222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Март!D223</f>
        <v>0</v>
      </c>
      <c r="C223" s="56">
        <f>Апрель!D223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Март!D224</f>
        <v>0</v>
      </c>
      <c r="C224" s="56">
        <f>Апрель!D224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Март!D225</f>
        <v>0</v>
      </c>
      <c r="C225" s="56">
        <f>Апрель!D225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Март!D226</f>
        <v>0</v>
      </c>
      <c r="C226" s="56">
        <f>Апрель!D226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Март!D227</f>
        <v>0</v>
      </c>
      <c r="C227" s="56">
        <f>Апрель!D227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Март!D228</f>
        <v>0</v>
      </c>
      <c r="C228" s="56">
        <f>Апрель!D228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Март!D229</f>
        <v>0</v>
      </c>
      <c r="C229" s="56">
        <f>Апрель!D229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Март!D230</f>
        <v>0</v>
      </c>
      <c r="C230" s="56">
        <f>Апрель!D230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Март!D231</f>
        <v>0</v>
      </c>
      <c r="C231" s="56">
        <f>Апрель!D231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Март!D232</f>
        <v>0</v>
      </c>
      <c r="C232" s="56">
        <f>Апрель!D232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Март!D233</f>
        <v>0</v>
      </c>
      <c r="C233" s="56">
        <f>Апрель!D233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Март!D234</f>
        <v>0</v>
      </c>
      <c r="C234" s="56">
        <f>Апрель!D234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Март!D235</f>
        <v>0</v>
      </c>
      <c r="C235" s="56">
        <f>Апрель!D235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Март!D236</f>
        <v>0</v>
      </c>
      <c r="C236" s="56">
        <f>Апрель!D236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Март!D237</f>
        <v>0</v>
      </c>
      <c r="C237" s="56">
        <f>Апрель!D237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Март!D238</f>
        <v>0</v>
      </c>
      <c r="C238" s="56">
        <f>Апрель!D238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Март!D239</f>
        <v>0</v>
      </c>
      <c r="C239" s="56">
        <f>Апрель!D239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Март!D240</f>
        <v>0</v>
      </c>
      <c r="C240" s="56">
        <f>Апрель!D240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Март!D241</f>
        <v>0</v>
      </c>
      <c r="C241" s="56">
        <f>Апрель!D241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Март!D242</f>
        <v>0</v>
      </c>
      <c r="C242" s="56">
        <f>Апрель!D242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Март!D243</f>
        <v>0</v>
      </c>
      <c r="C243" s="56">
        <f>Апрель!D243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Март!D244</f>
        <v>0</v>
      </c>
      <c r="C244" s="56">
        <f>Апрель!D244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Март!D245</f>
        <v>0</v>
      </c>
      <c r="C245" s="60">
        <f>Апрель!D245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Март!D246</f>
        <v>0</v>
      </c>
      <c r="C246" s="60">
        <f>Апрель!D246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Март!D247</f>
        <v>0</v>
      </c>
      <c r="C247" s="41">
        <f>Апрель!D247</f>
        <v>0</v>
      </c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Март!D248</f>
        <v>18976</v>
      </c>
      <c r="C248" s="44">
        <f>Апрель!D248</f>
        <v>18976</v>
      </c>
      <c r="D248" s="64">
        <v>19222</v>
      </c>
      <c r="E248" s="44">
        <f t="shared" si="3"/>
        <v>246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60</v>
      </c>
      <c r="C256" s="125" t="s">
        <v>54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Апрель!C258</f>
        <v>7864.9</v>
      </c>
      <c r="C258" s="122">
        <v>8134.6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629192</v>
      </c>
      <c r="C259" s="112">
        <f>C258*80</f>
        <v>650768</v>
      </c>
      <c r="D259" s="109">
        <f>C259-B259</f>
        <v>21576</v>
      </c>
      <c r="E259" s="9">
        <f>SUM(E196:E246)</f>
        <v>0</v>
      </c>
      <c r="F259" s="148"/>
      <c r="G259" s="149"/>
      <c r="H259" s="10">
        <f>D259-E259-D261</f>
        <v>21508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Апрель!C261</f>
        <v>5968</v>
      </c>
      <c r="C261" s="123">
        <v>6036</v>
      </c>
      <c r="D261" s="119">
        <f>C261-B261</f>
        <v>68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Апрель!C263</f>
        <v>13068.8</v>
      </c>
      <c r="C263" s="122">
        <v>13463.6</v>
      </c>
      <c r="D263" s="118"/>
      <c r="E263" s="83"/>
      <c r="F263" s="87">
        <v>11</v>
      </c>
      <c r="G263" s="136">
        <v>6</v>
      </c>
      <c r="H263" s="85"/>
    </row>
    <row r="264" spans="1:8" ht="15.75" thickBot="1" x14ac:dyDescent="0.3">
      <c r="A264" s="106"/>
      <c r="B264" s="115">
        <f>B263*60</f>
        <v>784128</v>
      </c>
      <c r="C264" s="115">
        <f>C263*60</f>
        <v>807816</v>
      </c>
      <c r="D264" s="109">
        <f>C264-B264</f>
        <v>23688</v>
      </c>
      <c r="E264" s="84">
        <f>SUM(E2:E53,E55:E63,E167:E171,E179,E247)</f>
        <v>20650</v>
      </c>
      <c r="F264" s="152">
        <f>F263*0.25*G263*30</f>
        <v>495</v>
      </c>
      <c r="G264" s="153"/>
      <c r="H264" s="86">
        <f>D264-E264-F264</f>
        <v>2543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Апрель!C266</f>
        <v>37332</v>
      </c>
      <c r="C266" s="122">
        <v>38297.199999999997</v>
      </c>
      <c r="D266" s="118"/>
      <c r="E266" s="83"/>
      <c r="F266" s="87">
        <v>15</v>
      </c>
      <c r="G266" s="136">
        <v>6</v>
      </c>
      <c r="H266" s="85"/>
    </row>
    <row r="267" spans="1:8" ht="15.75" thickBot="1" x14ac:dyDescent="0.3">
      <c r="A267" s="106"/>
      <c r="B267" s="115">
        <f>B266*30</f>
        <v>1119960</v>
      </c>
      <c r="C267" s="115">
        <f>C266*30</f>
        <v>1148916</v>
      </c>
      <c r="D267" s="109">
        <f>C267-B267</f>
        <v>28956</v>
      </c>
      <c r="E267" s="84">
        <f>SUM(E54,E64:E166,E248)</f>
        <v>23482</v>
      </c>
      <c r="F267" s="152">
        <f>F266*0.25*G266*30</f>
        <v>675</v>
      </c>
      <c r="G267" s="153"/>
      <c r="H267" s="86">
        <f>D267-E267-F267</f>
        <v>4799</v>
      </c>
    </row>
    <row r="268" spans="1:8" ht="15.75" thickBot="1" x14ac:dyDescent="0.3">
      <c r="A268" s="11"/>
      <c r="B268" s="116"/>
      <c r="C268" s="116"/>
      <c r="D268" s="119">
        <f>D259+D264+D267</f>
        <v>74220</v>
      </c>
      <c r="E268" s="14">
        <f>E259+E264+E267</f>
        <v>44132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/>
      <c r="F270" s="6"/>
      <c r="G270" s="6"/>
      <c r="H270" s="6"/>
    </row>
    <row r="271" spans="1:8" x14ac:dyDescent="0.25">
      <c r="A271" s="107" t="s">
        <v>14</v>
      </c>
      <c r="B271" s="117">
        <f>Апрель!C271</f>
        <v>3491.54</v>
      </c>
      <c r="C271" s="124">
        <v>3575.45</v>
      </c>
      <c r="D271" s="120"/>
      <c r="E271" s="1"/>
      <c r="F271" s="1"/>
      <c r="G271" s="1"/>
      <c r="H271" s="1"/>
    </row>
    <row r="272" spans="1:8" ht="15.75" thickBot="1" x14ac:dyDescent="0.3">
      <c r="A272" s="108"/>
      <c r="B272" s="115">
        <f>B271*800</f>
        <v>2793232</v>
      </c>
      <c r="C272" s="115">
        <f>C271*800</f>
        <v>2860360</v>
      </c>
      <c r="D272" s="121">
        <f>C272-B272</f>
        <v>67128</v>
      </c>
      <c r="E272" s="17"/>
      <c r="F272" s="1"/>
      <c r="G272" s="1"/>
      <c r="H272" s="1"/>
    </row>
  </sheetData>
  <sheetProtection password="CF36" sheet="1" objects="1" scenarios="1"/>
  <autoFilter ref="H158"/>
  <mergeCells count="11">
    <mergeCell ref="F267:G267"/>
    <mergeCell ref="F259:G259"/>
    <mergeCell ref="A250:B250"/>
    <mergeCell ref="A251:B251"/>
    <mergeCell ref="A252:B252"/>
    <mergeCell ref="A253:B253"/>
    <mergeCell ref="F256:G256"/>
    <mergeCell ref="F258:G258"/>
    <mergeCell ref="F257:G257"/>
    <mergeCell ref="F261:G261"/>
    <mergeCell ref="F264:G264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showRuler="0" zoomScaleNormal="100" workbookViewId="0">
      <pane ySplit="1" topLeftCell="A2" activePane="bottomLeft" state="frozen"/>
      <selection activeCell="B1" sqref="B1"/>
      <selection pane="bottomLeft" activeCell="J269" sqref="J269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29</v>
      </c>
      <c r="C1" s="2" t="s">
        <v>17</v>
      </c>
      <c r="D1" s="137" t="s">
        <v>28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Апрель!D2</f>
        <v>0</v>
      </c>
      <c r="C2" s="23">
        <f>Май!D2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Апрель!D3</f>
        <v>217</v>
      </c>
      <c r="C3" s="27">
        <f>Май!D3</f>
        <v>240</v>
      </c>
      <c r="D3" s="48">
        <v>245</v>
      </c>
      <c r="E3" s="34">
        <f t="shared" si="0"/>
        <v>5</v>
      </c>
      <c r="F3" s="27"/>
      <c r="G3" s="49"/>
      <c r="H3" s="51"/>
    </row>
    <row r="4" spans="1:8" x14ac:dyDescent="0.2">
      <c r="A4" s="28">
        <v>3</v>
      </c>
      <c r="B4" s="29">
        <f>Апрель!D4</f>
        <v>0</v>
      </c>
      <c r="C4" s="27">
        <f>Май!D4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Апрель!D5</f>
        <v>42181</v>
      </c>
      <c r="C5" s="27">
        <f>Май!D5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Апрель!D6</f>
        <v>23602</v>
      </c>
      <c r="C6" s="27">
        <f>Май!D6</f>
        <v>24710</v>
      </c>
      <c r="D6" s="48">
        <v>25276</v>
      </c>
      <c r="E6" s="34">
        <f t="shared" si="0"/>
        <v>566</v>
      </c>
      <c r="F6" s="27"/>
      <c r="G6" s="49"/>
      <c r="H6" s="51"/>
    </row>
    <row r="7" spans="1:8" x14ac:dyDescent="0.2">
      <c r="A7" s="31">
        <v>7.8</v>
      </c>
      <c r="B7" s="26">
        <f>Апрель!D7</f>
        <v>67800</v>
      </c>
      <c r="C7" s="27">
        <f>Май!D7</f>
        <v>69503</v>
      </c>
      <c r="D7" s="48">
        <v>70349</v>
      </c>
      <c r="E7" s="34">
        <f t="shared" si="0"/>
        <v>846</v>
      </c>
      <c r="F7" s="27"/>
      <c r="G7" s="49"/>
      <c r="H7" s="51"/>
    </row>
    <row r="8" spans="1:8" x14ac:dyDescent="0.2">
      <c r="A8" s="32">
        <v>9.1</v>
      </c>
      <c r="B8" s="26">
        <f>Апрель!D8</f>
        <v>12953</v>
      </c>
      <c r="C8" s="27">
        <f>Май!D8</f>
        <v>13482</v>
      </c>
      <c r="D8" s="48">
        <v>13980</v>
      </c>
      <c r="E8" s="34">
        <f t="shared" si="0"/>
        <v>498</v>
      </c>
      <c r="F8" s="27"/>
      <c r="G8" s="49"/>
      <c r="H8" s="51"/>
    </row>
    <row r="9" spans="1:8" x14ac:dyDescent="0.2">
      <c r="A9" s="126">
        <v>11</v>
      </c>
      <c r="B9" s="33">
        <f>Апрель!D9</f>
        <v>0</v>
      </c>
      <c r="C9" s="34">
        <f>Май!D9</f>
        <v>0</v>
      </c>
      <c r="D9" s="48">
        <v>7</v>
      </c>
      <c r="E9" s="34">
        <f t="shared" si="0"/>
        <v>7</v>
      </c>
      <c r="F9" s="34"/>
      <c r="G9" s="50"/>
      <c r="H9" s="51"/>
    </row>
    <row r="10" spans="1:8" x14ac:dyDescent="0.2">
      <c r="A10" s="31">
        <v>12.13</v>
      </c>
      <c r="B10" s="33">
        <f>Апрель!D10</f>
        <v>34324</v>
      </c>
      <c r="C10" s="34">
        <f>Май!D10</f>
        <v>34960</v>
      </c>
      <c r="D10" s="48">
        <v>35448</v>
      </c>
      <c r="E10" s="34">
        <f t="shared" si="0"/>
        <v>488</v>
      </c>
      <c r="F10" s="34"/>
      <c r="G10" s="50"/>
      <c r="H10" s="51"/>
    </row>
    <row r="11" spans="1:8" x14ac:dyDescent="0.2">
      <c r="A11" s="25">
        <v>14.15</v>
      </c>
      <c r="B11" s="33">
        <f>Апрель!D11</f>
        <v>97822</v>
      </c>
      <c r="C11" s="34">
        <f>Май!D11</f>
        <v>98881</v>
      </c>
      <c r="D11" s="48">
        <v>99462</v>
      </c>
      <c r="E11" s="34">
        <f t="shared" si="0"/>
        <v>581</v>
      </c>
      <c r="F11" s="27"/>
      <c r="G11" s="49"/>
      <c r="H11" s="51"/>
    </row>
    <row r="12" spans="1:8" x14ac:dyDescent="0.2">
      <c r="A12" s="25">
        <v>16</v>
      </c>
      <c r="B12" s="33">
        <f>Апрель!D12</f>
        <v>2562</v>
      </c>
      <c r="C12" s="34">
        <f>Май!D12</f>
        <v>2863</v>
      </c>
      <c r="D12" s="48">
        <v>2917</v>
      </c>
      <c r="E12" s="34">
        <f t="shared" si="0"/>
        <v>54</v>
      </c>
      <c r="F12" s="27"/>
      <c r="G12" s="49"/>
      <c r="H12" s="51"/>
    </row>
    <row r="13" spans="1:8" x14ac:dyDescent="0.2">
      <c r="A13" s="28">
        <v>17</v>
      </c>
      <c r="B13" s="33">
        <f>Апрель!D13</f>
        <v>0</v>
      </c>
      <c r="C13" s="34">
        <f>Май!D13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Апрель!D14</f>
        <v>0</v>
      </c>
      <c r="C14" s="34">
        <f>Май!D14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Апрель!D15</f>
        <v>629</v>
      </c>
      <c r="C15" s="34">
        <f>Май!D15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Апрель!D16</f>
        <v>7189</v>
      </c>
      <c r="C16" s="34">
        <f>Май!D16</f>
        <v>7298</v>
      </c>
      <c r="D16" s="48">
        <v>7405</v>
      </c>
      <c r="E16" s="34">
        <f t="shared" si="0"/>
        <v>107</v>
      </c>
      <c r="F16" s="27"/>
      <c r="G16" s="49"/>
      <c r="H16" s="51"/>
    </row>
    <row r="17" spans="1:8" x14ac:dyDescent="0.2">
      <c r="A17" s="31">
        <v>21.22</v>
      </c>
      <c r="B17" s="33">
        <f>Апрель!D17</f>
        <v>5394</v>
      </c>
      <c r="C17" s="34">
        <f>Май!D17</f>
        <v>6053</v>
      </c>
      <c r="D17" s="48">
        <v>6593</v>
      </c>
      <c r="E17" s="34">
        <f t="shared" si="0"/>
        <v>540</v>
      </c>
      <c r="F17" s="34"/>
      <c r="G17" s="50"/>
      <c r="H17" s="51"/>
    </row>
    <row r="18" spans="1:8" x14ac:dyDescent="0.2">
      <c r="A18" s="25">
        <v>23</v>
      </c>
      <c r="B18" s="33">
        <f>Апрель!D18</f>
        <v>2408</v>
      </c>
      <c r="C18" s="34">
        <f>Май!D18</f>
        <v>2487</v>
      </c>
      <c r="D18" s="48">
        <v>2561</v>
      </c>
      <c r="E18" s="34">
        <f t="shared" si="0"/>
        <v>74</v>
      </c>
      <c r="F18" s="27"/>
      <c r="G18" s="49"/>
      <c r="H18" s="51"/>
    </row>
    <row r="19" spans="1:8" x14ac:dyDescent="0.2">
      <c r="A19" s="25">
        <v>24</v>
      </c>
      <c r="B19" s="33">
        <f>Апрель!D19</f>
        <v>40882</v>
      </c>
      <c r="C19" s="34">
        <f>Май!D19</f>
        <v>41682</v>
      </c>
      <c r="D19" s="48">
        <v>42105</v>
      </c>
      <c r="E19" s="34">
        <f t="shared" si="0"/>
        <v>423</v>
      </c>
      <c r="F19" s="27"/>
      <c r="G19" s="49"/>
      <c r="H19" s="51"/>
    </row>
    <row r="20" spans="1:8" x14ac:dyDescent="0.2">
      <c r="A20" s="28">
        <v>25</v>
      </c>
      <c r="B20" s="33">
        <f>Апрель!D20</f>
        <v>0</v>
      </c>
      <c r="C20" s="34">
        <f>Май!D20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Апрель!D21</f>
        <v>772</v>
      </c>
      <c r="C21" s="34">
        <f>Май!D21</f>
        <v>979</v>
      </c>
      <c r="D21" s="48">
        <v>1144</v>
      </c>
      <c r="E21" s="34">
        <f t="shared" si="0"/>
        <v>165</v>
      </c>
      <c r="F21" s="27"/>
      <c r="G21" s="49"/>
      <c r="H21" s="51"/>
    </row>
    <row r="22" spans="1:8" x14ac:dyDescent="0.2">
      <c r="A22" s="28">
        <v>27</v>
      </c>
      <c r="B22" s="33">
        <f>Апрель!D22</f>
        <v>0</v>
      </c>
      <c r="C22" s="34">
        <f>Май!D22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Апрель!D23</f>
        <v>32231</v>
      </c>
      <c r="C23" s="34">
        <f>Май!D23</f>
        <v>32901</v>
      </c>
      <c r="D23" s="48">
        <v>33592</v>
      </c>
      <c r="E23" s="34">
        <f t="shared" si="0"/>
        <v>691</v>
      </c>
      <c r="F23" s="27"/>
      <c r="G23" s="49"/>
      <c r="H23" s="51"/>
    </row>
    <row r="24" spans="1:8" x14ac:dyDescent="0.2">
      <c r="A24" s="25">
        <v>30</v>
      </c>
      <c r="B24" s="33">
        <f>Апрель!D24</f>
        <v>1654</v>
      </c>
      <c r="C24" s="34">
        <f>Май!D24</f>
        <v>1857</v>
      </c>
      <c r="D24" s="48">
        <v>1954</v>
      </c>
      <c r="E24" s="34">
        <f t="shared" si="0"/>
        <v>97</v>
      </c>
      <c r="F24" s="27"/>
      <c r="G24" s="49"/>
      <c r="H24" s="51"/>
    </row>
    <row r="25" spans="1:8" x14ac:dyDescent="0.2">
      <c r="A25" s="25">
        <v>31</v>
      </c>
      <c r="B25" s="33">
        <f>Апрель!D25</f>
        <v>58</v>
      </c>
      <c r="C25" s="34">
        <f>Май!D25</f>
        <v>62</v>
      </c>
      <c r="D25" s="48">
        <v>67</v>
      </c>
      <c r="E25" s="34">
        <f t="shared" si="0"/>
        <v>5</v>
      </c>
      <c r="F25" s="27"/>
      <c r="G25" s="49"/>
      <c r="H25" s="51"/>
    </row>
    <row r="26" spans="1:8" x14ac:dyDescent="0.2">
      <c r="A26" s="25">
        <v>32</v>
      </c>
      <c r="B26" s="33">
        <f>Апрель!D26</f>
        <v>4440</v>
      </c>
      <c r="C26" s="34">
        <f>Май!D26</f>
        <v>4744</v>
      </c>
      <c r="D26" s="48">
        <v>4848</v>
      </c>
      <c r="E26" s="34">
        <f t="shared" si="0"/>
        <v>104</v>
      </c>
      <c r="F26" s="27"/>
      <c r="G26" s="49"/>
      <c r="H26" s="51"/>
    </row>
    <row r="27" spans="1:8" x14ac:dyDescent="0.2">
      <c r="A27" s="28">
        <v>33</v>
      </c>
      <c r="B27" s="33">
        <f>Апрель!D27</f>
        <v>0</v>
      </c>
      <c r="C27" s="34">
        <f>Май!D27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Апрель!D28</f>
        <v>1296</v>
      </c>
      <c r="C28" s="34">
        <f>Май!D28</f>
        <v>1402</v>
      </c>
      <c r="D28" s="48">
        <v>1490</v>
      </c>
      <c r="E28" s="34">
        <f t="shared" si="0"/>
        <v>88</v>
      </c>
      <c r="F28" s="27"/>
      <c r="G28" s="49"/>
      <c r="H28" s="51"/>
    </row>
    <row r="29" spans="1:8" x14ac:dyDescent="0.2">
      <c r="A29" s="28">
        <v>35</v>
      </c>
      <c r="B29" s="33">
        <f>Апрель!D29</f>
        <v>0</v>
      </c>
      <c r="C29" s="34">
        <f>Май!D29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Апрель!D30</f>
        <v>2738</v>
      </c>
      <c r="C30" s="34">
        <f>Май!D30</f>
        <v>2982</v>
      </c>
      <c r="D30" s="48">
        <v>3118</v>
      </c>
      <c r="E30" s="34">
        <f t="shared" si="0"/>
        <v>136</v>
      </c>
      <c r="F30" s="27"/>
      <c r="G30" s="49"/>
      <c r="H30" s="51"/>
    </row>
    <row r="31" spans="1:8" x14ac:dyDescent="0.2">
      <c r="A31" s="25">
        <v>37</v>
      </c>
      <c r="B31" s="33">
        <f>Апрель!D31</f>
        <v>12205</v>
      </c>
      <c r="C31" s="34">
        <f>Май!D31</f>
        <v>12315</v>
      </c>
      <c r="D31" s="48">
        <v>12434</v>
      </c>
      <c r="E31" s="34">
        <f t="shared" si="0"/>
        <v>119</v>
      </c>
      <c r="F31" s="27"/>
      <c r="G31" s="49"/>
      <c r="H31" s="51"/>
    </row>
    <row r="32" spans="1:8" x14ac:dyDescent="0.2">
      <c r="A32" s="25">
        <v>38</v>
      </c>
      <c r="B32" s="33">
        <f>Апрель!D32</f>
        <v>313</v>
      </c>
      <c r="C32" s="34">
        <f>Май!D32</f>
        <v>336</v>
      </c>
      <c r="D32" s="48">
        <v>369</v>
      </c>
      <c r="E32" s="34">
        <f t="shared" si="0"/>
        <v>33</v>
      </c>
      <c r="F32" s="27"/>
      <c r="G32" s="49"/>
      <c r="H32" s="51"/>
    </row>
    <row r="33" spans="1:8" x14ac:dyDescent="0.2">
      <c r="A33" s="72">
        <v>39.4</v>
      </c>
      <c r="B33" s="33">
        <f>Апрель!D33</f>
        <v>52794</v>
      </c>
      <c r="C33" s="34">
        <f>Май!D33</f>
        <v>53469</v>
      </c>
      <c r="D33" s="48">
        <v>53948</v>
      </c>
      <c r="E33" s="34">
        <f t="shared" si="0"/>
        <v>479</v>
      </c>
      <c r="F33" s="34"/>
      <c r="G33" s="50"/>
      <c r="H33" s="51"/>
    </row>
    <row r="34" spans="1:8" x14ac:dyDescent="0.2">
      <c r="A34" s="35" t="s">
        <v>8</v>
      </c>
      <c r="B34" s="33">
        <f>Апрель!D34</f>
        <v>17723</v>
      </c>
      <c r="C34" s="34">
        <f>Май!D34</f>
        <v>18366</v>
      </c>
      <c r="D34" s="48">
        <v>19066</v>
      </c>
      <c r="E34" s="34">
        <f t="shared" si="0"/>
        <v>700</v>
      </c>
      <c r="F34" s="52"/>
      <c r="G34" s="53"/>
      <c r="H34" s="54"/>
    </row>
    <row r="35" spans="1:8" x14ac:dyDescent="0.2">
      <c r="A35" s="25">
        <v>44</v>
      </c>
      <c r="B35" s="33">
        <f>Апрель!D35</f>
        <v>587</v>
      </c>
      <c r="C35" s="34">
        <f>Май!D35</f>
        <v>689</v>
      </c>
      <c r="D35" s="48">
        <v>723</v>
      </c>
      <c r="E35" s="34">
        <f t="shared" si="0"/>
        <v>34</v>
      </c>
      <c r="F35" s="27"/>
      <c r="G35" s="49"/>
      <c r="H35" s="90"/>
    </row>
    <row r="36" spans="1:8" x14ac:dyDescent="0.2">
      <c r="A36" s="25">
        <v>45</v>
      </c>
      <c r="B36" s="33">
        <f>Апрель!D36</f>
        <v>529</v>
      </c>
      <c r="C36" s="34">
        <f>Май!D36</f>
        <v>653</v>
      </c>
      <c r="D36" s="48">
        <v>872</v>
      </c>
      <c r="E36" s="34">
        <f t="shared" si="0"/>
        <v>219</v>
      </c>
      <c r="F36" s="27"/>
      <c r="G36" s="49"/>
      <c r="H36" s="51"/>
    </row>
    <row r="37" spans="1:8" x14ac:dyDescent="0.2">
      <c r="A37" s="25">
        <v>46</v>
      </c>
      <c r="B37" s="33">
        <f>Апрель!D37</f>
        <v>5052</v>
      </c>
      <c r="C37" s="34">
        <f>Май!D37</f>
        <v>5237</v>
      </c>
      <c r="D37" s="48">
        <v>5306</v>
      </c>
      <c r="E37" s="34">
        <f t="shared" si="0"/>
        <v>69</v>
      </c>
      <c r="F37" s="27"/>
      <c r="G37" s="49"/>
      <c r="H37" s="51"/>
    </row>
    <row r="38" spans="1:8" x14ac:dyDescent="0.2">
      <c r="A38" s="35" t="s">
        <v>9</v>
      </c>
      <c r="B38" s="33">
        <f>Апрель!D38</f>
        <v>28292</v>
      </c>
      <c r="C38" s="34">
        <f>Май!D38</f>
        <v>28653</v>
      </c>
      <c r="D38" s="48">
        <v>28928</v>
      </c>
      <c r="E38" s="34">
        <f t="shared" si="0"/>
        <v>275</v>
      </c>
      <c r="F38" s="27"/>
      <c r="G38" s="49"/>
      <c r="H38" s="51"/>
    </row>
    <row r="39" spans="1:8" x14ac:dyDescent="0.25">
      <c r="A39" s="25">
        <v>50.51</v>
      </c>
      <c r="B39" s="33">
        <f>Апрель!D39</f>
        <v>4089</v>
      </c>
      <c r="C39" s="34">
        <f>Май!D39</f>
        <v>4540</v>
      </c>
      <c r="D39" s="48">
        <v>4829</v>
      </c>
      <c r="E39" s="34">
        <f t="shared" si="0"/>
        <v>289</v>
      </c>
      <c r="F39" s="27"/>
      <c r="G39" s="49"/>
      <c r="H39" s="51"/>
    </row>
    <row r="40" spans="1:8" x14ac:dyDescent="0.25">
      <c r="A40" s="126">
        <v>52</v>
      </c>
      <c r="B40" s="33">
        <f>Апрель!D40</f>
        <v>5649</v>
      </c>
      <c r="C40" s="34">
        <f>Май!D40</f>
        <v>5959</v>
      </c>
      <c r="D40" s="48">
        <v>6236</v>
      </c>
      <c r="E40" s="34">
        <f t="shared" si="0"/>
        <v>277</v>
      </c>
      <c r="F40" s="34"/>
      <c r="G40" s="50"/>
      <c r="H40" s="51"/>
    </row>
    <row r="41" spans="1:8" x14ac:dyDescent="0.25">
      <c r="A41" s="78" t="s">
        <v>7</v>
      </c>
      <c r="B41" s="33">
        <f>Апрель!D41</f>
        <v>481</v>
      </c>
      <c r="C41" s="34">
        <f>Май!D41</f>
        <v>481</v>
      </c>
      <c r="D41" s="48">
        <v>268</v>
      </c>
      <c r="E41" s="34">
        <f t="shared" si="0"/>
        <v>-213</v>
      </c>
      <c r="F41" s="34"/>
      <c r="G41" s="50"/>
      <c r="H41" s="51"/>
    </row>
    <row r="42" spans="1:8" x14ac:dyDescent="0.25">
      <c r="A42" s="25">
        <v>57</v>
      </c>
      <c r="B42" s="33">
        <f>Апрель!D42</f>
        <v>2</v>
      </c>
      <c r="C42" s="34">
        <f>Май!D42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Апрель!D43</f>
        <v>20</v>
      </c>
      <c r="C43" s="34">
        <f>Май!D43</f>
        <v>5</v>
      </c>
      <c r="D43" s="48">
        <v>5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Апрель!D44</f>
        <v>0</v>
      </c>
      <c r="C44" s="34">
        <f>Май!D44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Апрель!D45</f>
        <v>3842</v>
      </c>
      <c r="C45" s="34">
        <f>Май!D45</f>
        <v>4253</v>
      </c>
      <c r="D45" s="48">
        <v>4764</v>
      </c>
      <c r="E45" s="34">
        <f t="shared" si="0"/>
        <v>511</v>
      </c>
      <c r="F45" s="27"/>
      <c r="G45" s="49"/>
      <c r="H45" s="51"/>
    </row>
    <row r="46" spans="1:8" x14ac:dyDescent="0.25">
      <c r="A46" s="25">
        <v>62</v>
      </c>
      <c r="B46" s="33">
        <f>Апрель!D46</f>
        <v>4374</v>
      </c>
      <c r="C46" s="34">
        <f>Май!D46</f>
        <v>4681</v>
      </c>
      <c r="D46" s="48">
        <v>5024</v>
      </c>
      <c r="E46" s="34">
        <f t="shared" si="0"/>
        <v>343</v>
      </c>
      <c r="F46" s="27"/>
      <c r="G46" s="49"/>
      <c r="H46" s="51"/>
    </row>
    <row r="47" spans="1:8" x14ac:dyDescent="0.25">
      <c r="A47" s="28">
        <v>63</v>
      </c>
      <c r="B47" s="33">
        <f>Апрель!D47</f>
        <v>0</v>
      </c>
      <c r="C47" s="34">
        <f>Май!D47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Апрель!D48</f>
        <v>0</v>
      </c>
      <c r="C48" s="34">
        <f>Май!D48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Апрель!D49</f>
        <v>0</v>
      </c>
      <c r="C49" s="34">
        <f>Май!D49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Апрель!D50</f>
        <v>3818</v>
      </c>
      <c r="C50" s="34">
        <f>Май!D50</f>
        <v>4550</v>
      </c>
      <c r="D50" s="48">
        <v>4872</v>
      </c>
      <c r="E50" s="34">
        <f t="shared" si="0"/>
        <v>322</v>
      </c>
      <c r="F50" s="27"/>
      <c r="G50" s="49"/>
      <c r="H50" s="51"/>
    </row>
    <row r="51" spans="1:8" x14ac:dyDescent="0.25">
      <c r="A51" s="25">
        <v>67</v>
      </c>
      <c r="B51" s="33">
        <f>Апрель!D51</f>
        <v>610</v>
      </c>
      <c r="C51" s="34">
        <f>Май!D51</f>
        <v>1234</v>
      </c>
      <c r="D51" s="48">
        <v>1377</v>
      </c>
      <c r="E51" s="34">
        <f t="shared" si="0"/>
        <v>143</v>
      </c>
      <c r="F51" s="27"/>
      <c r="G51" s="49"/>
      <c r="H51" s="51"/>
    </row>
    <row r="52" spans="1:8" x14ac:dyDescent="0.25">
      <c r="A52" s="25">
        <v>68</v>
      </c>
      <c r="B52" s="33">
        <f>Апрель!D52</f>
        <v>6685</v>
      </c>
      <c r="C52" s="34">
        <f>Май!D52</f>
        <v>7030</v>
      </c>
      <c r="D52" s="48">
        <v>7355</v>
      </c>
      <c r="E52" s="34">
        <f t="shared" si="0"/>
        <v>325</v>
      </c>
      <c r="F52" s="27"/>
      <c r="G52" s="49"/>
      <c r="H52" s="51"/>
    </row>
    <row r="53" spans="1:8" x14ac:dyDescent="0.25">
      <c r="A53" s="25">
        <v>69</v>
      </c>
      <c r="B53" s="33">
        <f>Апрель!D53</f>
        <v>2741</v>
      </c>
      <c r="C53" s="34">
        <f>Май!D53</f>
        <v>2748</v>
      </c>
      <c r="D53" s="48">
        <v>2907</v>
      </c>
      <c r="E53" s="34">
        <f>D53-C53</f>
        <v>159</v>
      </c>
      <c r="F53" s="27"/>
      <c r="G53" s="49"/>
      <c r="H53" s="51"/>
    </row>
    <row r="54" spans="1:8" x14ac:dyDescent="0.25">
      <c r="A54" s="35" t="s">
        <v>15</v>
      </c>
      <c r="B54" s="33">
        <f>Апрель!D54</f>
        <v>63300</v>
      </c>
      <c r="C54" s="34">
        <f>Май!D54</f>
        <v>63570</v>
      </c>
      <c r="D54" s="48">
        <v>63650</v>
      </c>
      <c r="E54" s="34">
        <f>D54-C54</f>
        <v>80</v>
      </c>
      <c r="F54" s="27"/>
      <c r="G54" s="49"/>
      <c r="H54" s="51"/>
    </row>
    <row r="55" spans="1:8" x14ac:dyDescent="0.25">
      <c r="A55" s="35" t="s">
        <v>16</v>
      </c>
      <c r="B55" s="33">
        <f>Апрель!D55</f>
        <v>79</v>
      </c>
      <c r="C55" s="34">
        <f>Май!D55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Апрель!D56</f>
        <v>11159</v>
      </c>
      <c r="C56" s="34">
        <f>Май!D56</f>
        <v>11571</v>
      </c>
      <c r="D56" s="48">
        <v>11886</v>
      </c>
      <c r="E56" s="34">
        <f t="shared" si="0"/>
        <v>315</v>
      </c>
      <c r="F56" s="27"/>
      <c r="G56" s="49"/>
      <c r="H56" s="51"/>
    </row>
    <row r="57" spans="1:8" x14ac:dyDescent="0.25">
      <c r="A57" s="25">
        <v>71</v>
      </c>
      <c r="B57" s="33">
        <f>Апрель!D57</f>
        <v>223</v>
      </c>
      <c r="C57" s="34">
        <f>Май!D57</f>
        <v>257</v>
      </c>
      <c r="D57" s="48">
        <v>308</v>
      </c>
      <c r="E57" s="34">
        <f t="shared" si="0"/>
        <v>51</v>
      </c>
      <c r="F57" s="27"/>
      <c r="G57" s="49"/>
      <c r="H57" s="51"/>
    </row>
    <row r="58" spans="1:8" x14ac:dyDescent="0.25">
      <c r="A58" s="25">
        <v>72</v>
      </c>
      <c r="B58" s="33">
        <f>Апрель!D58</f>
        <v>179</v>
      </c>
      <c r="C58" s="34">
        <f>Май!D58</f>
        <v>179</v>
      </c>
      <c r="D58" s="48">
        <v>181</v>
      </c>
      <c r="E58" s="34">
        <f t="shared" si="0"/>
        <v>2</v>
      </c>
      <c r="F58" s="27"/>
      <c r="G58" s="49"/>
      <c r="H58" s="51"/>
    </row>
    <row r="59" spans="1:8" x14ac:dyDescent="0.25">
      <c r="A59" s="25">
        <v>73</v>
      </c>
      <c r="B59" s="33">
        <f>Апрель!D59</f>
        <v>3013</v>
      </c>
      <c r="C59" s="34">
        <f>Май!D59</f>
        <v>3279</v>
      </c>
      <c r="D59" s="48">
        <v>3794</v>
      </c>
      <c r="E59" s="34">
        <f t="shared" si="0"/>
        <v>515</v>
      </c>
      <c r="F59" s="27"/>
      <c r="G59" s="49"/>
      <c r="H59" s="51"/>
    </row>
    <row r="60" spans="1:8" x14ac:dyDescent="0.25">
      <c r="A60" s="28">
        <v>74</v>
      </c>
      <c r="B60" s="33">
        <f>Апрель!D60</f>
        <v>0</v>
      </c>
      <c r="C60" s="34">
        <f>Май!D60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Апрель!D61</f>
        <v>0</v>
      </c>
      <c r="C61" s="34">
        <f>Май!D61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Апрель!D62</f>
        <v>1023</v>
      </c>
      <c r="C62" s="34">
        <f>Май!D62</f>
        <v>1049</v>
      </c>
      <c r="D62" s="48">
        <v>1112</v>
      </c>
      <c r="E62" s="34">
        <f t="shared" si="0"/>
        <v>63</v>
      </c>
      <c r="F62" s="27"/>
      <c r="G62" s="49"/>
      <c r="H62" s="51"/>
    </row>
    <row r="63" spans="1:8" x14ac:dyDescent="0.25">
      <c r="A63" s="25">
        <v>77</v>
      </c>
      <c r="B63" s="33">
        <f>Апрель!D63</f>
        <v>33112</v>
      </c>
      <c r="C63" s="34">
        <f>Май!D63</f>
        <v>33917</v>
      </c>
      <c r="D63" s="48">
        <v>34513</v>
      </c>
      <c r="E63" s="34">
        <f t="shared" si="0"/>
        <v>596</v>
      </c>
      <c r="F63" s="27"/>
      <c r="G63" s="49"/>
      <c r="H63" s="51"/>
    </row>
    <row r="64" spans="1:8" x14ac:dyDescent="0.25">
      <c r="A64" s="25">
        <v>78</v>
      </c>
      <c r="B64" s="33">
        <f>Апрель!D64</f>
        <v>30365</v>
      </c>
      <c r="C64" s="34">
        <f>Май!D64</f>
        <v>31563</v>
      </c>
      <c r="D64" s="48">
        <v>32269</v>
      </c>
      <c r="E64" s="34">
        <f t="shared" si="0"/>
        <v>706</v>
      </c>
      <c r="F64" s="27"/>
      <c r="G64" s="49"/>
      <c r="H64" s="51"/>
    </row>
    <row r="65" spans="1:8" x14ac:dyDescent="0.25">
      <c r="A65" s="126">
        <v>79</v>
      </c>
      <c r="B65" s="33">
        <f>Апрель!D65</f>
        <v>18708</v>
      </c>
      <c r="C65" s="34">
        <f>Май!D65</f>
        <v>19888</v>
      </c>
      <c r="D65" s="48">
        <v>20717</v>
      </c>
      <c r="E65" s="34">
        <f t="shared" si="0"/>
        <v>829</v>
      </c>
      <c r="F65" s="27"/>
      <c r="G65" s="49"/>
      <c r="H65" s="51"/>
    </row>
    <row r="66" spans="1:8" x14ac:dyDescent="0.25">
      <c r="A66" s="28">
        <v>80</v>
      </c>
      <c r="B66" s="33">
        <f>Апрель!D66</f>
        <v>0</v>
      </c>
      <c r="C66" s="34">
        <f>Май!D66</f>
        <v>0</v>
      </c>
      <c r="D66" s="48"/>
      <c r="E66" s="34">
        <f t="shared" ref="E66:E130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Апрель!D67</f>
        <v>22260</v>
      </c>
      <c r="C67" s="34">
        <f>Май!D67</f>
        <v>22500</v>
      </c>
      <c r="D67" s="48">
        <v>22815</v>
      </c>
      <c r="E67" s="34">
        <f t="shared" si="1"/>
        <v>315</v>
      </c>
      <c r="F67" s="34"/>
      <c r="G67" s="50"/>
      <c r="H67" s="51"/>
    </row>
    <row r="68" spans="1:8" x14ac:dyDescent="0.25">
      <c r="A68" s="31">
        <v>82</v>
      </c>
      <c r="B68" s="33">
        <f>Апрель!D68</f>
        <v>1844</v>
      </c>
      <c r="C68" s="34">
        <f>Май!D68</f>
        <v>2068</v>
      </c>
      <c r="D68" s="48">
        <v>2280</v>
      </c>
      <c r="E68" s="34">
        <f t="shared" si="1"/>
        <v>212</v>
      </c>
      <c r="F68" s="34"/>
      <c r="G68" s="50"/>
      <c r="H68" s="51"/>
    </row>
    <row r="69" spans="1:8" x14ac:dyDescent="0.25">
      <c r="A69" s="28">
        <v>83</v>
      </c>
      <c r="B69" s="33">
        <f>Апрель!D69</f>
        <v>0</v>
      </c>
      <c r="C69" s="34">
        <f>Май!D69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Апрель!D70</f>
        <v>0</v>
      </c>
      <c r="C70" s="34">
        <f>Май!D70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Апрель!D71</f>
        <v>0</v>
      </c>
      <c r="C71" s="34">
        <f>Май!D71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Апрель!D72</f>
        <v>2358</v>
      </c>
      <c r="C72" s="34">
        <f>Май!D72</f>
        <v>2821</v>
      </c>
      <c r="D72" s="48">
        <v>2879</v>
      </c>
      <c r="E72" s="34">
        <f t="shared" si="1"/>
        <v>58</v>
      </c>
      <c r="F72" s="27"/>
      <c r="G72" s="49"/>
      <c r="H72" s="51"/>
    </row>
    <row r="73" spans="1:8" x14ac:dyDescent="0.25">
      <c r="A73" s="25">
        <v>87</v>
      </c>
      <c r="B73" s="33">
        <f>Апрель!D73</f>
        <v>8952</v>
      </c>
      <c r="C73" s="34">
        <f>Май!D73</f>
        <v>9141</v>
      </c>
      <c r="D73" s="48">
        <v>9330</v>
      </c>
      <c r="E73" s="34">
        <f t="shared" si="1"/>
        <v>189</v>
      </c>
      <c r="F73" s="27"/>
      <c r="G73" s="49"/>
      <c r="H73" s="51"/>
    </row>
    <row r="74" spans="1:8" x14ac:dyDescent="0.25">
      <c r="A74" s="25">
        <v>88.89</v>
      </c>
      <c r="B74" s="33">
        <f>Апрель!D74</f>
        <v>4299</v>
      </c>
      <c r="C74" s="34">
        <f>Май!D74</f>
        <v>4397</v>
      </c>
      <c r="D74" s="48">
        <v>4828</v>
      </c>
      <c r="E74" s="34">
        <f t="shared" si="1"/>
        <v>431</v>
      </c>
      <c r="F74" s="27"/>
      <c r="G74" s="49"/>
      <c r="H74" s="51"/>
    </row>
    <row r="75" spans="1:8" x14ac:dyDescent="0.25">
      <c r="A75" s="25">
        <v>90</v>
      </c>
      <c r="B75" s="33">
        <f>Апрель!D75</f>
        <v>7479</v>
      </c>
      <c r="C75" s="34">
        <f>Май!D75</f>
        <v>8153</v>
      </c>
      <c r="D75" s="48">
        <v>8615</v>
      </c>
      <c r="E75" s="34">
        <f t="shared" si="1"/>
        <v>462</v>
      </c>
      <c r="F75" s="27"/>
      <c r="G75" s="49"/>
      <c r="H75" s="51"/>
    </row>
    <row r="76" spans="1:8" x14ac:dyDescent="0.25">
      <c r="A76" s="25">
        <v>91</v>
      </c>
      <c r="B76" s="33">
        <f>Апрель!D76</f>
        <v>4574</v>
      </c>
      <c r="C76" s="34">
        <f>Май!D76</f>
        <v>4841</v>
      </c>
      <c r="D76" s="48">
        <v>5098</v>
      </c>
      <c r="E76" s="34">
        <f t="shared" si="1"/>
        <v>257</v>
      </c>
      <c r="F76" s="27"/>
      <c r="G76" s="49"/>
      <c r="H76" s="51"/>
    </row>
    <row r="77" spans="1:8" x14ac:dyDescent="0.25">
      <c r="A77" s="28">
        <v>92</v>
      </c>
      <c r="B77" s="33">
        <f>Апрель!D77</f>
        <v>0</v>
      </c>
      <c r="C77" s="34">
        <f>Май!D77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Апрель!D78</f>
        <v>0</v>
      </c>
      <c r="C78" s="34">
        <f>Май!D78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Апрель!D79</f>
        <v>0</v>
      </c>
      <c r="C79" s="34">
        <f>Май!D79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Апрель!D80</f>
        <v>0</v>
      </c>
      <c r="C80" s="34">
        <f>Май!D80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Апрель!D81</f>
        <v>0</v>
      </c>
      <c r="C81" s="34">
        <f>Май!D81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Апрель!D82</f>
        <v>2.5</v>
      </c>
      <c r="C82" s="34">
        <f>Май!D82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Апрель!D83</f>
        <v>0</v>
      </c>
      <c r="C83" s="34">
        <f>Май!D83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Апрель!D84</f>
        <v>6160</v>
      </c>
      <c r="C84" s="34">
        <f>Май!D84</f>
        <v>6693</v>
      </c>
      <c r="D84" s="48">
        <v>7097</v>
      </c>
      <c r="E84" s="34">
        <f t="shared" si="1"/>
        <v>404</v>
      </c>
      <c r="F84" s="27"/>
      <c r="G84" s="49"/>
      <c r="H84" s="51"/>
    </row>
    <row r="85" spans="1:8" x14ac:dyDescent="0.25">
      <c r="A85" s="28">
        <v>100</v>
      </c>
      <c r="B85" s="33">
        <f>Апрель!D85</f>
        <v>0</v>
      </c>
      <c r="C85" s="34">
        <f>Май!D85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Апрель!D86</f>
        <v>11939</v>
      </c>
      <c r="C86" s="34">
        <f>Май!D86</f>
        <v>12074</v>
      </c>
      <c r="D86" s="48">
        <v>12395</v>
      </c>
      <c r="E86" s="34">
        <f t="shared" si="1"/>
        <v>321</v>
      </c>
      <c r="F86" s="27"/>
      <c r="G86" s="49"/>
      <c r="H86" s="51"/>
    </row>
    <row r="87" spans="1:8" x14ac:dyDescent="0.25">
      <c r="A87" s="25">
        <v>103</v>
      </c>
      <c r="B87" s="33">
        <f>Апрель!D87</f>
        <v>894</v>
      </c>
      <c r="C87" s="34">
        <f>Май!D87</f>
        <v>900</v>
      </c>
      <c r="D87" s="48">
        <v>906</v>
      </c>
      <c r="E87" s="34">
        <f t="shared" si="1"/>
        <v>6</v>
      </c>
      <c r="F87" s="27"/>
      <c r="G87" s="49"/>
      <c r="H87" s="51"/>
    </row>
    <row r="88" spans="1:8" x14ac:dyDescent="0.25">
      <c r="A88" s="25">
        <v>104</v>
      </c>
      <c r="B88" s="33">
        <f>Апрель!D88</f>
        <v>81</v>
      </c>
      <c r="C88" s="34">
        <f>Май!D88</f>
        <v>93</v>
      </c>
      <c r="D88" s="48">
        <v>100</v>
      </c>
      <c r="E88" s="34">
        <f t="shared" si="1"/>
        <v>7</v>
      </c>
      <c r="F88" s="27"/>
      <c r="G88" s="49"/>
      <c r="H88" s="51"/>
    </row>
    <row r="89" spans="1:8" x14ac:dyDescent="0.25">
      <c r="A89" s="28">
        <v>105</v>
      </c>
      <c r="B89" s="33">
        <f>Апрель!D89</f>
        <v>0</v>
      </c>
      <c r="C89" s="34">
        <f>Май!D89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Апрель!D90</f>
        <v>0</v>
      </c>
      <c r="C90" s="34">
        <f>Май!D90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Апрель!D91</f>
        <v>67</v>
      </c>
      <c r="C91" s="34">
        <f>Май!D91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Апрель!D92</f>
        <v>4271</v>
      </c>
      <c r="C92" s="34">
        <f>Май!D92</f>
        <v>4806</v>
      </c>
      <c r="D92" s="48">
        <v>5115</v>
      </c>
      <c r="E92" s="34">
        <f t="shared" si="1"/>
        <v>309</v>
      </c>
      <c r="F92" s="27"/>
      <c r="G92" s="49"/>
      <c r="H92" s="51"/>
    </row>
    <row r="93" spans="1:8" x14ac:dyDescent="0.25">
      <c r="A93" s="25">
        <v>110</v>
      </c>
      <c r="B93" s="33">
        <f>Апрель!D93</f>
        <v>583</v>
      </c>
      <c r="C93" s="34">
        <f>Май!D93</f>
        <v>622</v>
      </c>
      <c r="D93" s="48">
        <v>678</v>
      </c>
      <c r="E93" s="34">
        <f t="shared" si="1"/>
        <v>56</v>
      </c>
      <c r="F93" s="27"/>
      <c r="G93" s="49"/>
      <c r="H93" s="51"/>
    </row>
    <row r="94" spans="1:8" x14ac:dyDescent="0.25">
      <c r="A94" s="25">
        <v>111</v>
      </c>
      <c r="B94" s="33">
        <f>Апрель!D94</f>
        <v>4275</v>
      </c>
      <c r="C94" s="34">
        <f>Май!D94</f>
        <v>4281</v>
      </c>
      <c r="D94" s="48">
        <v>4296</v>
      </c>
      <c r="E94" s="34">
        <f t="shared" si="1"/>
        <v>15</v>
      </c>
      <c r="F94" s="27"/>
      <c r="G94" s="49"/>
      <c r="H94" s="51"/>
    </row>
    <row r="95" spans="1:8" x14ac:dyDescent="0.25">
      <c r="A95" s="25">
        <v>112</v>
      </c>
      <c r="B95" s="33">
        <f>Апрель!D95</f>
        <v>4753</v>
      </c>
      <c r="C95" s="34">
        <f>Май!D95</f>
        <v>5115</v>
      </c>
      <c r="D95" s="48">
        <v>5314</v>
      </c>
      <c r="E95" s="34">
        <f t="shared" si="1"/>
        <v>199</v>
      </c>
      <c r="F95" s="27"/>
      <c r="G95" s="49"/>
      <c r="H95" s="51"/>
    </row>
    <row r="96" spans="1:8" x14ac:dyDescent="0.25">
      <c r="A96" s="25">
        <v>113</v>
      </c>
      <c r="B96" s="33">
        <f>Апрель!D96</f>
        <v>10616</v>
      </c>
      <c r="C96" s="34">
        <f>Май!D96</f>
        <v>11121</v>
      </c>
      <c r="D96" s="48">
        <v>11418</v>
      </c>
      <c r="E96" s="34">
        <f t="shared" si="1"/>
        <v>297</v>
      </c>
      <c r="F96" s="27"/>
      <c r="G96" s="49"/>
      <c r="H96" s="51"/>
    </row>
    <row r="97" spans="1:8" x14ac:dyDescent="0.25">
      <c r="A97" s="36">
        <v>114</v>
      </c>
      <c r="B97" s="33">
        <f>Апрель!D97</f>
        <v>0</v>
      </c>
      <c r="C97" s="34">
        <f>Май!D97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Апрель!D98</f>
        <v>918</v>
      </c>
      <c r="C98" s="34">
        <f>Май!D98</f>
        <v>918</v>
      </c>
      <c r="D98" s="48">
        <v>953</v>
      </c>
      <c r="E98" s="34">
        <f t="shared" si="1"/>
        <v>35</v>
      </c>
      <c r="F98" s="34"/>
      <c r="G98" s="50"/>
      <c r="H98" s="51"/>
    </row>
    <row r="99" spans="1:8" x14ac:dyDescent="0.25">
      <c r="A99" s="28">
        <v>116</v>
      </c>
      <c r="B99" s="33">
        <f>Апрель!D99</f>
        <v>0</v>
      </c>
      <c r="C99" s="34">
        <f>Май!D99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Апрель!D100</f>
        <v>92402</v>
      </c>
      <c r="C100" s="34">
        <f>Май!D100</f>
        <v>93651</v>
      </c>
      <c r="D100" s="48">
        <v>94263</v>
      </c>
      <c r="E100" s="34">
        <f t="shared" si="1"/>
        <v>612</v>
      </c>
      <c r="F100" s="27"/>
      <c r="G100" s="49"/>
      <c r="H100" s="51"/>
    </row>
    <row r="101" spans="1:8" x14ac:dyDescent="0.25">
      <c r="A101" s="31">
        <v>118</v>
      </c>
      <c r="B101" s="33">
        <f>Апрель!D101</f>
        <v>705</v>
      </c>
      <c r="C101" s="34">
        <f>Май!D101</f>
        <v>706</v>
      </c>
      <c r="D101" s="48">
        <v>781</v>
      </c>
      <c r="E101" s="34">
        <f t="shared" si="1"/>
        <v>75</v>
      </c>
      <c r="F101" s="34"/>
      <c r="G101" s="50"/>
      <c r="H101" s="51"/>
    </row>
    <row r="102" spans="1:8" x14ac:dyDescent="0.25">
      <c r="A102" s="129">
        <v>119</v>
      </c>
      <c r="B102" s="33">
        <f>Апрель!D102</f>
        <v>6</v>
      </c>
      <c r="C102" s="34">
        <f>Май!D102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Апрель!D103</f>
        <v>645</v>
      </c>
      <c r="C103" s="34">
        <f>Май!D103</f>
        <v>704</v>
      </c>
      <c r="D103" s="48">
        <v>738</v>
      </c>
      <c r="E103" s="34">
        <f t="shared" si="1"/>
        <v>34</v>
      </c>
      <c r="F103" s="27"/>
      <c r="G103" s="49"/>
      <c r="H103" s="51"/>
    </row>
    <row r="104" spans="1:8" x14ac:dyDescent="0.25">
      <c r="A104" s="25">
        <v>121</v>
      </c>
      <c r="B104" s="33">
        <f>Апрель!D104</f>
        <v>277</v>
      </c>
      <c r="C104" s="34">
        <f>Май!D104</f>
        <v>277</v>
      </c>
      <c r="D104" s="48">
        <v>311</v>
      </c>
      <c r="E104" s="34">
        <f t="shared" si="1"/>
        <v>34</v>
      </c>
      <c r="F104" s="27"/>
      <c r="G104" s="49"/>
      <c r="H104" s="51"/>
    </row>
    <row r="105" spans="1:8" x14ac:dyDescent="0.25">
      <c r="A105" s="25">
        <v>122</v>
      </c>
      <c r="B105" s="33">
        <f>Апрель!D105</f>
        <v>45</v>
      </c>
      <c r="C105" s="34">
        <f>Май!D105</f>
        <v>45</v>
      </c>
      <c r="D105" s="48">
        <v>46</v>
      </c>
      <c r="E105" s="34">
        <f t="shared" si="1"/>
        <v>1</v>
      </c>
      <c r="F105" s="27"/>
      <c r="G105" s="49"/>
      <c r="H105" s="51"/>
    </row>
    <row r="106" spans="1:8" x14ac:dyDescent="0.25">
      <c r="A106" s="25">
        <v>123.124</v>
      </c>
      <c r="B106" s="33">
        <f>Апрель!D106</f>
        <v>12690</v>
      </c>
      <c r="C106" s="34">
        <f>Май!D106</f>
        <v>13548</v>
      </c>
      <c r="D106" s="48">
        <v>14327</v>
      </c>
      <c r="E106" s="34">
        <f t="shared" si="1"/>
        <v>779</v>
      </c>
      <c r="F106" s="27"/>
      <c r="G106" s="49"/>
      <c r="H106" s="51"/>
    </row>
    <row r="107" spans="1:8" x14ac:dyDescent="0.25">
      <c r="A107" s="28">
        <v>125</v>
      </c>
      <c r="B107" s="33">
        <f>Апрель!D107</f>
        <v>0</v>
      </c>
      <c r="C107" s="34">
        <f>Май!D107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Апрель!D108</f>
        <v>752</v>
      </c>
      <c r="C108" s="34">
        <f>Май!D108</f>
        <v>752</v>
      </c>
      <c r="D108" s="48">
        <v>752</v>
      </c>
      <c r="E108" s="34">
        <f t="shared" si="1"/>
        <v>0</v>
      </c>
      <c r="F108" s="27"/>
      <c r="G108" s="49"/>
      <c r="H108" s="51"/>
    </row>
    <row r="109" spans="1:8" x14ac:dyDescent="0.25">
      <c r="A109" s="31">
        <v>128</v>
      </c>
      <c r="B109" s="33">
        <f>Апрель!D109</f>
        <v>166</v>
      </c>
      <c r="C109" s="34">
        <f>Май!D109</f>
        <v>166</v>
      </c>
      <c r="D109" s="48">
        <v>166</v>
      </c>
      <c r="E109" s="34">
        <f>D109-C109</f>
        <v>0</v>
      </c>
      <c r="F109" s="34"/>
      <c r="G109" s="50"/>
      <c r="H109" s="51"/>
    </row>
    <row r="110" spans="1:8" x14ac:dyDescent="0.25">
      <c r="A110" s="31">
        <v>129</v>
      </c>
      <c r="B110" s="33">
        <f>Апрель!D110</f>
        <v>3302</v>
      </c>
      <c r="C110" s="34">
        <f>Май!D110</f>
        <v>3358</v>
      </c>
      <c r="D110" s="48">
        <v>3442</v>
      </c>
      <c r="E110" s="34">
        <f t="shared" si="1"/>
        <v>84</v>
      </c>
      <c r="F110" s="34"/>
      <c r="G110" s="50"/>
      <c r="H110" s="51"/>
    </row>
    <row r="111" spans="1:8" x14ac:dyDescent="0.25">
      <c r="A111" s="25">
        <v>130</v>
      </c>
      <c r="B111" s="33">
        <f>Апрель!D111</f>
        <v>484</v>
      </c>
      <c r="C111" s="34">
        <f>Май!D111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Апрель!D112</f>
        <v>2596</v>
      </c>
      <c r="C112" s="34">
        <f>Май!D112</f>
        <v>2747</v>
      </c>
      <c r="D112" s="48">
        <v>2921</v>
      </c>
      <c r="E112" s="34">
        <f t="shared" si="1"/>
        <v>174</v>
      </c>
      <c r="F112" s="27"/>
      <c r="G112" s="49"/>
      <c r="H112" s="51"/>
    </row>
    <row r="113" spans="1:8" x14ac:dyDescent="0.25">
      <c r="A113" s="73">
        <v>132</v>
      </c>
      <c r="B113" s="33">
        <f>Апрель!D113</f>
        <v>0</v>
      </c>
      <c r="C113" s="34">
        <f>Май!D113</f>
        <v>2</v>
      </c>
      <c r="D113" s="48">
        <v>259</v>
      </c>
      <c r="E113" s="34">
        <f t="shared" si="1"/>
        <v>257</v>
      </c>
      <c r="F113" s="27"/>
      <c r="G113" s="49"/>
      <c r="H113" s="51"/>
    </row>
    <row r="114" spans="1:8" x14ac:dyDescent="0.25">
      <c r="A114" s="36">
        <v>133.13399999999999</v>
      </c>
      <c r="B114" s="33">
        <f>Апрель!D114</f>
        <v>0</v>
      </c>
      <c r="C114" s="34">
        <f>Май!D114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Апрель!D115</f>
        <v>0</v>
      </c>
      <c r="C115" s="34">
        <f>Май!D115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Апрель!D116</f>
        <v>0</v>
      </c>
      <c r="C116" s="34">
        <f>Май!D116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Апрель!D117</f>
        <v>3769</v>
      </c>
      <c r="C117" s="34">
        <f>Май!D117</f>
        <v>4311</v>
      </c>
      <c r="D117" s="48">
        <v>4431</v>
      </c>
      <c r="E117" s="34">
        <f t="shared" si="1"/>
        <v>120</v>
      </c>
      <c r="F117" s="27"/>
      <c r="G117" s="49"/>
      <c r="H117" s="51"/>
    </row>
    <row r="118" spans="1:8" x14ac:dyDescent="0.25">
      <c r="A118" s="25">
        <v>139</v>
      </c>
      <c r="B118" s="33">
        <f>Апрель!D118</f>
        <v>2729</v>
      </c>
      <c r="C118" s="34">
        <f>Май!D118</f>
        <v>3185</v>
      </c>
      <c r="D118" s="48">
        <v>3301</v>
      </c>
      <c r="E118" s="34">
        <f t="shared" si="1"/>
        <v>116</v>
      </c>
      <c r="F118" s="27"/>
      <c r="G118" s="49"/>
      <c r="H118" s="51"/>
    </row>
    <row r="119" spans="1:8" x14ac:dyDescent="0.25">
      <c r="A119" s="25">
        <v>140.14099999999999</v>
      </c>
      <c r="B119" s="33">
        <f>Апрель!D119</f>
        <v>3109</v>
      </c>
      <c r="C119" s="34">
        <f>Май!D119</f>
        <v>3236</v>
      </c>
      <c r="D119" s="48">
        <v>3426</v>
      </c>
      <c r="E119" s="34">
        <f t="shared" si="1"/>
        <v>190</v>
      </c>
      <c r="F119" s="27"/>
      <c r="G119" s="49"/>
      <c r="H119" s="51"/>
    </row>
    <row r="120" spans="1:8" x14ac:dyDescent="0.25">
      <c r="A120" s="28">
        <v>142</v>
      </c>
      <c r="B120" s="33">
        <f>Апрель!D120</f>
        <v>0</v>
      </c>
      <c r="C120" s="34">
        <f>Май!D120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Апрель!D121</f>
        <v>0</v>
      </c>
      <c r="C121" s="34">
        <f>Май!D121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Апрель!D122</f>
        <v>2762</v>
      </c>
      <c r="C122" s="34">
        <f>Май!D122</f>
        <v>3604</v>
      </c>
      <c r="D122" s="48">
        <v>4023</v>
      </c>
      <c r="E122" s="34">
        <f t="shared" si="1"/>
        <v>419</v>
      </c>
      <c r="F122" s="27"/>
      <c r="G122" s="49"/>
      <c r="H122" s="51"/>
    </row>
    <row r="123" spans="1:8" x14ac:dyDescent="0.25">
      <c r="A123" s="25">
        <v>145</v>
      </c>
      <c r="B123" s="33">
        <f>Апрель!D123</f>
        <v>0</v>
      </c>
      <c r="C123" s="34">
        <f>Май!D123</f>
        <v>0</v>
      </c>
      <c r="D123" s="48"/>
      <c r="E123" s="34">
        <f t="shared" si="1"/>
        <v>0</v>
      </c>
      <c r="F123" s="27"/>
      <c r="G123" s="49"/>
      <c r="H123" s="90" t="s">
        <v>53</v>
      </c>
    </row>
    <row r="124" spans="1:8" x14ac:dyDescent="0.25">
      <c r="A124" s="77">
        <v>146.14699999999999</v>
      </c>
      <c r="B124" s="33">
        <f>Апрель!D124</f>
        <v>85831</v>
      </c>
      <c r="C124" s="34">
        <f>Май!D124</f>
        <v>87422</v>
      </c>
      <c r="D124" s="48">
        <v>88700</v>
      </c>
      <c r="E124" s="34">
        <f t="shared" si="1"/>
        <v>1278</v>
      </c>
      <c r="F124" s="27"/>
      <c r="G124" s="49"/>
      <c r="H124" s="51"/>
    </row>
    <row r="125" spans="1:8" x14ac:dyDescent="0.25">
      <c r="A125" s="36">
        <v>148</v>
      </c>
      <c r="B125" s="33">
        <f>Апрель!D125</f>
        <v>0</v>
      </c>
      <c r="C125" s="34">
        <f>Май!D125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Апрель!D126</f>
        <v>782</v>
      </c>
      <c r="C126" s="34">
        <f>Май!D126</f>
        <v>784</v>
      </c>
      <c r="D126" s="48">
        <v>1238</v>
      </c>
      <c r="E126" s="34">
        <f t="shared" si="1"/>
        <v>454</v>
      </c>
      <c r="F126" s="27"/>
      <c r="G126" s="49"/>
      <c r="H126" s="51"/>
    </row>
    <row r="127" spans="1:8" x14ac:dyDescent="0.25">
      <c r="A127" s="25">
        <v>150</v>
      </c>
      <c r="B127" s="33">
        <f>Апрель!D127</f>
        <v>2713</v>
      </c>
      <c r="C127" s="34">
        <f>Май!D127</f>
        <v>2713</v>
      </c>
      <c r="D127" s="48">
        <v>2922</v>
      </c>
      <c r="E127" s="34">
        <f t="shared" si="1"/>
        <v>209</v>
      </c>
      <c r="F127" s="27"/>
      <c r="G127" s="49"/>
      <c r="H127" s="51"/>
    </row>
    <row r="128" spans="1:8" x14ac:dyDescent="0.25">
      <c r="A128" s="25">
        <v>151</v>
      </c>
      <c r="B128" s="33">
        <f>Апрель!D128</f>
        <v>24407</v>
      </c>
      <c r="C128" s="34">
        <f>Май!D128</f>
        <v>25061</v>
      </c>
      <c r="D128" s="48">
        <v>25427</v>
      </c>
      <c r="E128" s="34">
        <f t="shared" si="1"/>
        <v>366</v>
      </c>
      <c r="F128" s="27"/>
      <c r="G128" s="49"/>
      <c r="H128" s="51"/>
    </row>
    <row r="129" spans="1:8" x14ac:dyDescent="0.25">
      <c r="A129" s="25">
        <v>152</v>
      </c>
      <c r="B129" s="33">
        <f>Апрель!D129</f>
        <v>203</v>
      </c>
      <c r="C129" s="34">
        <f>Май!D129</f>
        <v>204</v>
      </c>
      <c r="D129" s="48">
        <v>204</v>
      </c>
      <c r="E129" s="34">
        <f t="shared" si="1"/>
        <v>0</v>
      </c>
      <c r="F129" s="27"/>
      <c r="G129" s="49"/>
      <c r="H129" s="51"/>
    </row>
    <row r="130" spans="1:8" x14ac:dyDescent="0.25">
      <c r="A130" s="28">
        <v>153</v>
      </c>
      <c r="B130" s="33">
        <f>Апрель!D130</f>
        <v>0</v>
      </c>
      <c r="C130" s="34">
        <f>Май!D130</f>
        <v>0</v>
      </c>
      <c r="D130" s="48"/>
      <c r="E130" s="34">
        <f t="shared" si="1"/>
        <v>0</v>
      </c>
      <c r="F130" s="27"/>
      <c r="G130" s="49"/>
      <c r="H130" s="51"/>
    </row>
    <row r="131" spans="1:8" x14ac:dyDescent="0.25">
      <c r="A131" s="25">
        <v>154</v>
      </c>
      <c r="B131" s="33">
        <f>Апрель!D131</f>
        <v>373</v>
      </c>
      <c r="C131" s="34">
        <f>Май!D131</f>
        <v>373</v>
      </c>
      <c r="D131" s="48">
        <v>376</v>
      </c>
      <c r="E131" s="34">
        <f t="shared" ref="E131:E194" si="2">D131-C131</f>
        <v>3</v>
      </c>
      <c r="F131" s="27"/>
      <c r="G131" s="49"/>
      <c r="H131" s="51"/>
    </row>
    <row r="132" spans="1:8" x14ac:dyDescent="0.25">
      <c r="A132" s="28">
        <v>155</v>
      </c>
      <c r="B132" s="33">
        <f>Апрель!D132</f>
        <v>0</v>
      </c>
      <c r="C132" s="34">
        <f>Май!D132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Апрель!D133</f>
        <v>70824</v>
      </c>
      <c r="C133" s="34">
        <f>Май!D133</f>
        <v>71361</v>
      </c>
      <c r="D133" s="48">
        <v>71741</v>
      </c>
      <c r="E133" s="34">
        <f t="shared" si="2"/>
        <v>380</v>
      </c>
      <c r="F133" s="27"/>
      <c r="G133" s="49"/>
      <c r="H133" s="51"/>
    </row>
    <row r="134" spans="1:8" x14ac:dyDescent="0.25">
      <c r="A134" s="25">
        <v>157.15799999999999</v>
      </c>
      <c r="B134" s="33">
        <f>Апрель!D134</f>
        <v>17896</v>
      </c>
      <c r="C134" s="34">
        <f>Май!D134</f>
        <v>20939</v>
      </c>
      <c r="D134" s="48">
        <v>22879</v>
      </c>
      <c r="E134" s="34">
        <f t="shared" si="2"/>
        <v>1940</v>
      </c>
      <c r="F134" s="27"/>
      <c r="G134" s="49"/>
      <c r="H134" s="51"/>
    </row>
    <row r="135" spans="1:8" x14ac:dyDescent="0.25">
      <c r="A135" s="37">
        <v>159.16</v>
      </c>
      <c r="B135" s="33">
        <f>Апрель!D135</f>
        <v>5967</v>
      </c>
      <c r="C135" s="34">
        <f>Май!D135</f>
        <v>6211</v>
      </c>
      <c r="D135" s="48">
        <v>6438</v>
      </c>
      <c r="E135" s="34">
        <f t="shared" si="2"/>
        <v>227</v>
      </c>
      <c r="F135" s="27"/>
      <c r="G135" s="49"/>
      <c r="H135" s="51"/>
    </row>
    <row r="136" spans="1:8" x14ac:dyDescent="0.25">
      <c r="A136" s="28">
        <v>161</v>
      </c>
      <c r="B136" s="33">
        <f>Апрель!D136</f>
        <v>0</v>
      </c>
      <c r="C136" s="34">
        <f>Май!D136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Апрель!D137</f>
        <v>0</v>
      </c>
      <c r="C137" s="34">
        <f>Май!D137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Апрель!D138</f>
        <v>11948</v>
      </c>
      <c r="C138" s="34">
        <f>Май!D138</f>
        <v>12330</v>
      </c>
      <c r="D138" s="48">
        <v>12879</v>
      </c>
      <c r="E138" s="34">
        <f t="shared" si="2"/>
        <v>549</v>
      </c>
      <c r="F138" s="27"/>
      <c r="G138" s="49"/>
      <c r="H138" s="51"/>
    </row>
    <row r="139" spans="1:8" x14ac:dyDescent="0.25">
      <c r="A139" s="25">
        <v>164</v>
      </c>
      <c r="B139" s="33">
        <f>Апрель!D139</f>
        <v>7165</v>
      </c>
      <c r="C139" s="34">
        <f>Май!D139</f>
        <v>8298</v>
      </c>
      <c r="D139" s="48">
        <v>9047</v>
      </c>
      <c r="E139" s="34">
        <f t="shared" si="2"/>
        <v>749</v>
      </c>
      <c r="F139" s="27"/>
      <c r="G139" s="49"/>
      <c r="H139" s="51"/>
    </row>
    <row r="140" spans="1:8" x14ac:dyDescent="0.25">
      <c r="A140" s="36">
        <v>165</v>
      </c>
      <c r="B140" s="33">
        <f>Апрель!D140</f>
        <v>0</v>
      </c>
      <c r="C140" s="34">
        <f>Май!D140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Апрель!D141</f>
        <v>3274</v>
      </c>
      <c r="C141" s="34">
        <f>Май!D141</f>
        <v>3326</v>
      </c>
      <c r="D141" s="48">
        <v>3829</v>
      </c>
      <c r="E141" s="34">
        <f t="shared" si="2"/>
        <v>503</v>
      </c>
      <c r="F141" s="34"/>
      <c r="G141" s="50"/>
      <c r="H141" s="51"/>
    </row>
    <row r="142" spans="1:8" x14ac:dyDescent="0.25">
      <c r="A142" s="25">
        <v>167.16800000000001</v>
      </c>
      <c r="B142" s="33">
        <f>Апрель!D142</f>
        <v>6804</v>
      </c>
      <c r="C142" s="34">
        <f>Май!D142</f>
        <v>7148</v>
      </c>
      <c r="D142" s="48">
        <v>7402</v>
      </c>
      <c r="E142" s="34">
        <f t="shared" si="2"/>
        <v>254</v>
      </c>
      <c r="F142" s="27"/>
      <c r="G142" s="49"/>
      <c r="H142" s="51"/>
    </row>
    <row r="143" spans="1:8" x14ac:dyDescent="0.25">
      <c r="A143" s="36">
        <v>169</v>
      </c>
      <c r="B143" s="33">
        <f>Апрель!D143</f>
        <v>0</v>
      </c>
      <c r="C143" s="34">
        <f>Май!D143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Апрель!D144</f>
        <v>0</v>
      </c>
      <c r="C144" s="34">
        <f>Май!D144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Апрель!D145</f>
        <v>4824</v>
      </c>
      <c r="C145" s="34">
        <f>Май!D145</f>
        <v>6343</v>
      </c>
      <c r="D145" s="48">
        <v>6881</v>
      </c>
      <c r="E145" s="34">
        <f t="shared" si="2"/>
        <v>538</v>
      </c>
      <c r="F145" s="27"/>
      <c r="G145" s="49"/>
      <c r="H145" s="51"/>
    </row>
    <row r="146" spans="1:8" x14ac:dyDescent="0.25">
      <c r="A146" s="25">
        <v>172</v>
      </c>
      <c r="B146" s="33">
        <f>Апрель!D146</f>
        <v>374</v>
      </c>
      <c r="C146" s="34">
        <f>Май!D146</f>
        <v>477</v>
      </c>
      <c r="D146" s="48">
        <v>565</v>
      </c>
      <c r="E146" s="34">
        <f t="shared" si="2"/>
        <v>88</v>
      </c>
      <c r="F146" s="27"/>
      <c r="G146" s="49"/>
      <c r="H146" s="51"/>
    </row>
    <row r="147" spans="1:8" x14ac:dyDescent="0.25">
      <c r="A147" s="25">
        <v>173</v>
      </c>
      <c r="B147" s="33">
        <f>Апрель!D147</f>
        <v>5340</v>
      </c>
      <c r="C147" s="34">
        <f>Май!D147</f>
        <v>5362</v>
      </c>
      <c r="D147" s="48">
        <v>5372</v>
      </c>
      <c r="E147" s="34">
        <f t="shared" si="2"/>
        <v>10</v>
      </c>
      <c r="F147" s="27"/>
      <c r="G147" s="49"/>
      <c r="H147" s="51"/>
    </row>
    <row r="148" spans="1:8" x14ac:dyDescent="0.25">
      <c r="A148" s="25">
        <v>174</v>
      </c>
      <c r="B148" s="33">
        <f>Апрель!D148</f>
        <v>10671</v>
      </c>
      <c r="C148" s="34">
        <f>Май!D148</f>
        <v>11161</v>
      </c>
      <c r="D148" s="48">
        <v>11549</v>
      </c>
      <c r="E148" s="34">
        <f t="shared" si="2"/>
        <v>388</v>
      </c>
      <c r="F148" s="27"/>
      <c r="G148" s="49"/>
      <c r="H148" s="51"/>
    </row>
    <row r="149" spans="1:8" x14ac:dyDescent="0.25">
      <c r="A149" s="36">
        <v>175</v>
      </c>
      <c r="B149" s="33">
        <f>Апрель!D149</f>
        <v>0</v>
      </c>
      <c r="C149" s="34">
        <f>Май!D149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Апрель!D150</f>
        <v>0</v>
      </c>
      <c r="C150" s="34">
        <f>Май!D150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Апрель!D151</f>
        <v>5989</v>
      </c>
      <c r="C151" s="34">
        <f>Май!D151</f>
        <v>6750</v>
      </c>
      <c r="D151" s="48">
        <v>7208</v>
      </c>
      <c r="E151" s="34">
        <f t="shared" si="2"/>
        <v>458</v>
      </c>
      <c r="F151" s="27"/>
      <c r="G151" s="49"/>
      <c r="H151" s="51"/>
    </row>
    <row r="152" spans="1:8" x14ac:dyDescent="0.25">
      <c r="A152" s="28">
        <v>179</v>
      </c>
      <c r="B152" s="33">
        <f>Апрель!D152</f>
        <v>0</v>
      </c>
      <c r="C152" s="34">
        <f>Май!D152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Апрель!D153</f>
        <v>1936</v>
      </c>
      <c r="C153" s="34">
        <f>Май!D153</f>
        <v>2070</v>
      </c>
      <c r="D153" s="48">
        <v>2137</v>
      </c>
      <c r="E153" s="34">
        <f t="shared" si="2"/>
        <v>67</v>
      </c>
      <c r="F153" s="27"/>
      <c r="G153" s="49"/>
      <c r="H153" s="51"/>
    </row>
    <row r="154" spans="1:8" x14ac:dyDescent="0.25">
      <c r="A154" s="31">
        <v>182</v>
      </c>
      <c r="B154" s="33">
        <f>Апрель!D154</f>
        <v>102</v>
      </c>
      <c r="C154" s="34">
        <f>Май!D154</f>
        <v>103</v>
      </c>
      <c r="D154" s="48">
        <v>103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Апрель!D155</f>
        <v>0</v>
      </c>
      <c r="C155" s="34">
        <f>Май!D155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Апрель!D156</f>
        <v>1259</v>
      </c>
      <c r="C156" s="34">
        <f>Май!D156</f>
        <v>1299</v>
      </c>
      <c r="D156" s="48">
        <v>1327</v>
      </c>
      <c r="E156" s="34">
        <f t="shared" si="2"/>
        <v>28</v>
      </c>
      <c r="F156" s="34"/>
      <c r="G156" s="50"/>
      <c r="H156" s="51"/>
    </row>
    <row r="157" spans="1:8" x14ac:dyDescent="0.25">
      <c r="A157" s="130">
        <v>186</v>
      </c>
      <c r="B157" s="33">
        <f>Апрель!D157</f>
        <v>0</v>
      </c>
      <c r="C157" s="34">
        <f>Май!D157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Апрель!D158</f>
        <v>361</v>
      </c>
      <c r="C158" s="34">
        <f>Май!D158</f>
        <v>748</v>
      </c>
      <c r="D158" s="48">
        <v>1164</v>
      </c>
      <c r="E158" s="34">
        <f t="shared" si="2"/>
        <v>416</v>
      </c>
      <c r="F158" s="34"/>
      <c r="G158" s="50"/>
      <c r="H158" s="51"/>
    </row>
    <row r="159" spans="1:8" x14ac:dyDescent="0.25">
      <c r="A159" s="126">
        <v>188</v>
      </c>
      <c r="B159" s="33">
        <f>Апрель!D159</f>
        <v>7854</v>
      </c>
      <c r="C159" s="34">
        <f>Май!D159</f>
        <v>7863</v>
      </c>
      <c r="D159" s="48">
        <v>8004</v>
      </c>
      <c r="E159" s="34">
        <f t="shared" si="2"/>
        <v>141</v>
      </c>
      <c r="F159" s="34"/>
      <c r="G159" s="50"/>
      <c r="H159" s="51"/>
    </row>
    <row r="160" spans="1:8" x14ac:dyDescent="0.25">
      <c r="A160" s="28">
        <v>189</v>
      </c>
      <c r="B160" s="33">
        <f>Апрель!D160</f>
        <v>0</v>
      </c>
      <c r="C160" s="34">
        <f>Май!D160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Апрель!D161</f>
        <v>417</v>
      </c>
      <c r="C161" s="34">
        <f>Май!D161</f>
        <v>420</v>
      </c>
      <c r="D161" s="48">
        <v>431</v>
      </c>
      <c r="E161" s="34">
        <f t="shared" si="2"/>
        <v>11</v>
      </c>
      <c r="F161" s="34"/>
      <c r="G161" s="50"/>
      <c r="H161" s="51"/>
    </row>
    <row r="162" spans="1:8" x14ac:dyDescent="0.25">
      <c r="A162" s="25">
        <v>191</v>
      </c>
      <c r="B162" s="33">
        <f>Апрель!D162</f>
        <v>191</v>
      </c>
      <c r="C162" s="34">
        <f>Май!D162</f>
        <v>286</v>
      </c>
      <c r="D162" s="48">
        <v>315</v>
      </c>
      <c r="E162" s="34">
        <f t="shared" si="2"/>
        <v>29</v>
      </c>
      <c r="F162" s="34"/>
      <c r="G162" s="50"/>
      <c r="H162" s="51"/>
    </row>
    <row r="163" spans="1:8" x14ac:dyDescent="0.25">
      <c r="A163" s="36">
        <v>192</v>
      </c>
      <c r="B163" s="33">
        <f>Апрель!D163</f>
        <v>0</v>
      </c>
      <c r="C163" s="34">
        <f>Май!D163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Апрель!D164</f>
        <v>849</v>
      </c>
      <c r="C164" s="34">
        <f>Май!D164</f>
        <v>1166</v>
      </c>
      <c r="D164" s="48">
        <v>1394</v>
      </c>
      <c r="E164" s="34">
        <f t="shared" si="2"/>
        <v>228</v>
      </c>
      <c r="F164" s="27"/>
      <c r="G164" s="49"/>
      <c r="H164" s="51"/>
    </row>
    <row r="165" spans="1:8" x14ac:dyDescent="0.25">
      <c r="A165" s="25">
        <v>194</v>
      </c>
      <c r="B165" s="33">
        <f>Апрель!D165</f>
        <v>1164</v>
      </c>
      <c r="C165" s="34">
        <f>Май!D165</f>
        <v>1248</v>
      </c>
      <c r="D165" s="48">
        <v>1272</v>
      </c>
      <c r="E165" s="34">
        <f t="shared" si="2"/>
        <v>24</v>
      </c>
      <c r="F165" s="27"/>
      <c r="G165" s="49"/>
      <c r="H165" s="51"/>
    </row>
    <row r="166" spans="1:8" x14ac:dyDescent="0.25">
      <c r="A166" s="25">
        <v>195</v>
      </c>
      <c r="B166" s="33">
        <f>Апрель!D166</f>
        <v>305</v>
      </c>
      <c r="C166" s="34">
        <f>Май!D166</f>
        <v>314</v>
      </c>
      <c r="D166" s="48">
        <v>373</v>
      </c>
      <c r="E166" s="34">
        <f t="shared" si="2"/>
        <v>59</v>
      </c>
      <c r="F166" s="27"/>
      <c r="G166" s="49"/>
      <c r="H166" s="90"/>
    </row>
    <row r="167" spans="1:8" x14ac:dyDescent="0.25">
      <c r="A167" s="25">
        <v>196</v>
      </c>
      <c r="B167" s="33">
        <f>Апрель!D167</f>
        <v>15275</v>
      </c>
      <c r="C167" s="34">
        <f>Май!D167</f>
        <v>16274</v>
      </c>
      <c r="D167" s="48">
        <v>17077</v>
      </c>
      <c r="E167" s="34">
        <f t="shared" si="2"/>
        <v>803</v>
      </c>
      <c r="F167" s="27"/>
      <c r="G167" s="49"/>
      <c r="H167" s="51"/>
    </row>
    <row r="168" spans="1:8" x14ac:dyDescent="0.25">
      <c r="A168" s="28">
        <v>197</v>
      </c>
      <c r="B168" s="33">
        <f>Апрель!D168</f>
        <v>0</v>
      </c>
      <c r="C168" s="34">
        <f>Май!D168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Апрель!D169</f>
        <v>2199</v>
      </c>
      <c r="C169" s="34">
        <f>Май!D169</f>
        <v>2482</v>
      </c>
      <c r="D169" s="48">
        <v>2589</v>
      </c>
      <c r="E169" s="34">
        <f t="shared" si="2"/>
        <v>107</v>
      </c>
      <c r="F169" s="27"/>
      <c r="G169" s="49"/>
      <c r="H169" s="51"/>
    </row>
    <row r="170" spans="1:8" x14ac:dyDescent="0.25">
      <c r="A170" s="25">
        <v>199</v>
      </c>
      <c r="B170" s="33">
        <f>Апрель!D170</f>
        <v>29255</v>
      </c>
      <c r="C170" s="34">
        <f>Май!D170</f>
        <v>31210</v>
      </c>
      <c r="D170" s="48">
        <v>32347</v>
      </c>
      <c r="E170" s="34">
        <f t="shared" si="2"/>
        <v>1137</v>
      </c>
      <c r="F170" s="27"/>
      <c r="G170" s="49"/>
      <c r="H170" s="51"/>
    </row>
    <row r="171" spans="1:8" x14ac:dyDescent="0.25">
      <c r="A171" s="25">
        <v>200</v>
      </c>
      <c r="B171" s="33">
        <f>Апрель!D171</f>
        <v>88591</v>
      </c>
      <c r="C171" s="34">
        <f>Май!D171</f>
        <v>90166</v>
      </c>
      <c r="D171" s="48">
        <v>90824</v>
      </c>
      <c r="E171" s="34">
        <f t="shared" si="2"/>
        <v>658</v>
      </c>
      <c r="F171" s="27"/>
      <c r="G171" s="49"/>
      <c r="H171" s="51"/>
    </row>
    <row r="172" spans="1:8" x14ac:dyDescent="0.25">
      <c r="A172" s="28">
        <v>201</v>
      </c>
      <c r="B172" s="33">
        <f>Апрель!D172</f>
        <v>0</v>
      </c>
      <c r="C172" s="34">
        <f>Май!D172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Апрель!D173</f>
        <v>0</v>
      </c>
      <c r="C173" s="34">
        <f>Май!D173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Апрель!D174</f>
        <v>0</v>
      </c>
      <c r="C174" s="34">
        <f>Май!D174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Апрель!D175</f>
        <v>0</v>
      </c>
      <c r="C175" s="34">
        <f>Май!D175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Апрель!D176</f>
        <v>0</v>
      </c>
      <c r="C176" s="34">
        <f>Май!D176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Апрель!D177</f>
        <v>0</v>
      </c>
      <c r="C177" s="34">
        <f>Май!D177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Апрель!D178</f>
        <v>0</v>
      </c>
      <c r="C178" s="34">
        <f>Май!D178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Апрель!D179</f>
        <v>3482</v>
      </c>
      <c r="C179" s="34">
        <f>Май!D179</f>
        <v>3638</v>
      </c>
      <c r="D179" s="48">
        <v>3722</v>
      </c>
      <c r="E179" s="34">
        <f t="shared" si="2"/>
        <v>84</v>
      </c>
      <c r="F179" s="34"/>
      <c r="G179" s="50"/>
      <c r="H179" s="51"/>
    </row>
    <row r="180" spans="1:8" x14ac:dyDescent="0.25">
      <c r="A180" s="28">
        <v>218</v>
      </c>
      <c r="B180" s="33">
        <f>Апрель!D180</f>
        <v>0</v>
      </c>
      <c r="C180" s="34">
        <f>Май!D180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Апрель!D181</f>
        <v>0</v>
      </c>
      <c r="C181" s="34">
        <f>Май!D181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Апрель!D182</f>
        <v>0</v>
      </c>
      <c r="C182" s="34">
        <f>Май!D182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Апрель!D183</f>
        <v>0</v>
      </c>
      <c r="C183" s="34">
        <f>Май!D183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Апрель!D184</f>
        <v>0</v>
      </c>
      <c r="C184" s="34">
        <f>Май!D184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Апрель!D185</f>
        <v>0</v>
      </c>
      <c r="C185" s="34">
        <f>Май!D185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Апрель!D186</f>
        <v>0</v>
      </c>
      <c r="C186" s="34">
        <f>Май!D186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Апрель!D187</f>
        <v>0</v>
      </c>
      <c r="C187" s="34">
        <f>Май!D187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Апрель!D188</f>
        <v>0</v>
      </c>
      <c r="C188" s="34">
        <f>Май!D188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Апрель!D189</f>
        <v>0</v>
      </c>
      <c r="C189" s="34">
        <f>Май!D189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Апрель!D190</f>
        <v>0</v>
      </c>
      <c r="C190" s="34">
        <f>Май!D190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Апрель!D191</f>
        <v>0</v>
      </c>
      <c r="C191" s="34">
        <f>Май!D191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Апрель!D192</f>
        <v>0</v>
      </c>
      <c r="C192" s="34">
        <f>Май!D192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Апрель!D193</f>
        <v>0</v>
      </c>
      <c r="C193" s="34">
        <f>Май!D193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Апрель!D194</f>
        <v>0</v>
      </c>
      <c r="C194" s="34">
        <f>Май!D194</f>
        <v>0</v>
      </c>
      <c r="D194" s="48"/>
      <c r="E194" s="34">
        <f t="shared" si="2"/>
        <v>0</v>
      </c>
      <c r="F194" s="27"/>
      <c r="G194" s="49"/>
      <c r="H194" s="51"/>
    </row>
    <row r="195" spans="1:8" x14ac:dyDescent="0.25">
      <c r="A195" s="28">
        <v>233</v>
      </c>
      <c r="B195" s="33">
        <f>Апрель!D195</f>
        <v>0</v>
      </c>
      <c r="C195" s="34">
        <f>Май!D195</f>
        <v>0</v>
      </c>
      <c r="D195" s="48"/>
      <c r="E195" s="34">
        <f t="shared" ref="E195:E246" si="3">D195-C195</f>
        <v>0</v>
      </c>
      <c r="F195" s="27"/>
      <c r="G195" s="49"/>
      <c r="H195" s="51"/>
    </row>
    <row r="196" spans="1:8" x14ac:dyDescent="0.25">
      <c r="A196" s="25">
        <v>234</v>
      </c>
      <c r="B196" s="33">
        <f>Апрель!D196</f>
        <v>0</v>
      </c>
      <c r="C196" s="34">
        <f>Май!D196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Апрель!D197</f>
        <v>0</v>
      </c>
      <c r="C197" s="34">
        <f>Май!D197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Апрель!D198</f>
        <v>0</v>
      </c>
      <c r="C198" s="34">
        <f>Май!D198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Апрель!D199</f>
        <v>0</v>
      </c>
      <c r="C199" s="34">
        <f>Май!D199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Апрель!D200</f>
        <v>0</v>
      </c>
      <c r="C200" s="34">
        <f>Май!D200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Апрель!D201</f>
        <v>0</v>
      </c>
      <c r="C201" s="34">
        <f>Май!D201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Апрель!D202</f>
        <v>0</v>
      </c>
      <c r="C202" s="34">
        <f>Май!D202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Апрель!D203</f>
        <v>0</v>
      </c>
      <c r="C203" s="34">
        <f>Май!D203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Апрель!D204</f>
        <v>0</v>
      </c>
      <c r="C204" s="34">
        <f>Май!D204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Апрель!D205</f>
        <v>0</v>
      </c>
      <c r="C205" s="34">
        <f>Май!D205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Апрель!D206</f>
        <v>0</v>
      </c>
      <c r="C206" s="34">
        <f>Май!D206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Апрель!D207</f>
        <v>0</v>
      </c>
      <c r="C207" s="34">
        <f>Май!D207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Апрель!D208</f>
        <v>0</v>
      </c>
      <c r="C208" s="34">
        <f>Май!D208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Апрель!D209</f>
        <v>0</v>
      </c>
      <c r="C209" s="34">
        <f>Май!D209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Апрель!D210</f>
        <v>0</v>
      </c>
      <c r="C210" s="34">
        <f>Май!D210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Апрель!D211</f>
        <v>0</v>
      </c>
      <c r="C211" s="34">
        <f>Май!D211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Апрель!D212</f>
        <v>0</v>
      </c>
      <c r="C212" s="34">
        <f>Май!D212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Апрель!D213</f>
        <v>0</v>
      </c>
      <c r="C213" s="34">
        <f>Май!D213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Апрель!D214</f>
        <v>0</v>
      </c>
      <c r="C214" s="34">
        <f>Май!D214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Апрель!D215</f>
        <v>0</v>
      </c>
      <c r="C215" s="34">
        <f>Май!D215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Апрель!D216</f>
        <v>0</v>
      </c>
      <c r="C216" s="34">
        <f>Май!D216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Апрель!D217</f>
        <v>0</v>
      </c>
      <c r="C217" s="34">
        <f>Май!D217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Апрель!D218</f>
        <v>0</v>
      </c>
      <c r="C218" s="34">
        <f>Май!D218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Апрель!D219</f>
        <v>0</v>
      </c>
      <c r="C219" s="34">
        <f>Май!D219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Апрель!D220</f>
        <v>0</v>
      </c>
      <c r="C220" s="56">
        <f>Май!D220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Апрель!D221</f>
        <v>0</v>
      </c>
      <c r="C221" s="56">
        <f>Май!D221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Апрель!D222</f>
        <v>0</v>
      </c>
      <c r="C222" s="56">
        <f>Май!D222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Апрель!D223</f>
        <v>0</v>
      </c>
      <c r="C223" s="56">
        <f>Май!D223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Апрель!D224</f>
        <v>0</v>
      </c>
      <c r="C224" s="56">
        <f>Май!D224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Апрель!D225</f>
        <v>0</v>
      </c>
      <c r="C225" s="56">
        <f>Май!D225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Апрель!D226</f>
        <v>0</v>
      </c>
      <c r="C226" s="56">
        <f>Май!D226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Апрель!D227</f>
        <v>0</v>
      </c>
      <c r="C227" s="56">
        <f>Май!D227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Апрель!D228</f>
        <v>0</v>
      </c>
      <c r="C228" s="56">
        <f>Май!D228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Апрель!D229</f>
        <v>0</v>
      </c>
      <c r="C229" s="56">
        <f>Май!D229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Апрель!D230</f>
        <v>0</v>
      </c>
      <c r="C230" s="56">
        <f>Май!D230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Апрель!D231</f>
        <v>0</v>
      </c>
      <c r="C231" s="56">
        <f>Май!D231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Апрель!D232</f>
        <v>0</v>
      </c>
      <c r="C232" s="56">
        <f>Май!D232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Апрель!D233</f>
        <v>0</v>
      </c>
      <c r="C233" s="56">
        <f>Май!D233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Апрель!D234</f>
        <v>0</v>
      </c>
      <c r="C234" s="56">
        <f>Май!D234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Апрель!D235</f>
        <v>0</v>
      </c>
      <c r="C235" s="56">
        <f>Май!D235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Апрель!D236</f>
        <v>0</v>
      </c>
      <c r="C236" s="56">
        <f>Май!D236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Апрель!D237</f>
        <v>0</v>
      </c>
      <c r="C237" s="56">
        <f>Май!D237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Апрель!D238</f>
        <v>0</v>
      </c>
      <c r="C238" s="56">
        <f>Май!D238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Апрель!D239</f>
        <v>0</v>
      </c>
      <c r="C239" s="56">
        <f>Май!D239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Апрель!D240</f>
        <v>0</v>
      </c>
      <c r="C240" s="56">
        <f>Май!D240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Апрель!D241</f>
        <v>0</v>
      </c>
      <c r="C241" s="56">
        <f>Май!D241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Апрель!D242</f>
        <v>0</v>
      </c>
      <c r="C242" s="56">
        <f>Май!D242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Апрель!D243</f>
        <v>0</v>
      </c>
      <c r="C243" s="56">
        <f>Май!D243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Апрель!D244</f>
        <v>0</v>
      </c>
      <c r="C244" s="56">
        <f>Май!D244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Апрель!D245</f>
        <v>0</v>
      </c>
      <c r="C245" s="60">
        <f>Май!D245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Апрель!D246</f>
        <v>0</v>
      </c>
      <c r="C246" s="60">
        <f>Май!D246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Апрель!D247</f>
        <v>0</v>
      </c>
      <c r="C247" s="41">
        <f>Май!D247</f>
        <v>0</v>
      </c>
      <c r="D247" s="61"/>
      <c r="E247" s="41">
        <f>D247-C247</f>
        <v>0</v>
      </c>
      <c r="F247" s="41"/>
      <c r="G247" s="41"/>
      <c r="H247" s="63"/>
    </row>
    <row r="248" spans="1:8" ht="15.75" thickBot="1" x14ac:dyDescent="0.3">
      <c r="A248" s="42" t="s">
        <v>27</v>
      </c>
      <c r="B248" s="43">
        <f>Апрель!D248</f>
        <v>18976</v>
      </c>
      <c r="C248" s="44">
        <f>Май!D248</f>
        <v>19222</v>
      </c>
      <c r="D248" s="64">
        <v>19720</v>
      </c>
      <c r="E248" s="44">
        <f>D248-C248</f>
        <v>498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54</v>
      </c>
      <c r="C256" s="125" t="s">
        <v>36</v>
      </c>
      <c r="D256" s="6"/>
      <c r="E256" s="6"/>
      <c r="F256" s="92"/>
      <c r="G256" s="92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Май!C258</f>
        <v>8134.6</v>
      </c>
      <c r="C258" s="122">
        <v>8290.2999999999993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650768</v>
      </c>
      <c r="C259" s="112">
        <f>C258*80</f>
        <v>663224</v>
      </c>
      <c r="D259" s="109">
        <f>C259-B259</f>
        <v>12456</v>
      </c>
      <c r="E259" s="9">
        <f>SUM(E196:E246)</f>
        <v>0</v>
      </c>
      <c r="F259" s="148"/>
      <c r="G259" s="149"/>
      <c r="H259" s="10">
        <f>D259-E259-D261</f>
        <v>12404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Май!C261</f>
        <v>6036</v>
      </c>
      <c r="C261" s="123">
        <v>6088</v>
      </c>
      <c r="D261" s="119">
        <f>C261-B261</f>
        <v>52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Май!C263</f>
        <v>13463.6</v>
      </c>
      <c r="C263" s="122">
        <v>13726.1</v>
      </c>
      <c r="D263" s="118"/>
      <c r="E263" s="83"/>
      <c r="F263" s="87">
        <v>11</v>
      </c>
      <c r="G263" s="136">
        <v>5</v>
      </c>
      <c r="H263" s="85"/>
    </row>
    <row r="264" spans="1:8" ht="15.75" thickBot="1" x14ac:dyDescent="0.3">
      <c r="A264" s="106"/>
      <c r="B264" s="115">
        <f>B263*60</f>
        <v>807816</v>
      </c>
      <c r="C264" s="115">
        <f>C263*60</f>
        <v>823566</v>
      </c>
      <c r="D264" s="109">
        <f>C264-B264</f>
        <v>15750</v>
      </c>
      <c r="E264" s="84">
        <f>SUM(E2:E53,E55:E63,E167:E171,E179,E247)</f>
        <v>13890</v>
      </c>
      <c r="F264" s="152">
        <f>F263*0.25*G263*30</f>
        <v>412.5</v>
      </c>
      <c r="G264" s="153"/>
      <c r="H264" s="86">
        <f>D264-E264-F264</f>
        <v>1447.5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Май!C266</f>
        <v>38297.199999999997</v>
      </c>
      <c r="C266" s="122">
        <v>38994.800000000003</v>
      </c>
      <c r="D266" s="118"/>
      <c r="E266" s="83"/>
      <c r="F266" s="87">
        <v>15</v>
      </c>
      <c r="G266" s="136">
        <v>5</v>
      </c>
      <c r="H266" s="85"/>
    </row>
    <row r="267" spans="1:8" ht="15.75" thickBot="1" x14ac:dyDescent="0.3">
      <c r="A267" s="106"/>
      <c r="B267" s="115">
        <f>B266*30</f>
        <v>1148916</v>
      </c>
      <c r="C267" s="115">
        <f>C266*30</f>
        <v>1169844</v>
      </c>
      <c r="D267" s="109">
        <f>C267-B267</f>
        <v>20928</v>
      </c>
      <c r="E267" s="84">
        <f>SUM(E54,E64:E166,E248)</f>
        <v>17978</v>
      </c>
      <c r="F267" s="152">
        <f>F266*0.25*G266*30</f>
        <v>562.5</v>
      </c>
      <c r="G267" s="153"/>
      <c r="H267" s="86">
        <f>D267-E267-F267</f>
        <v>2387.5</v>
      </c>
    </row>
    <row r="268" spans="1:8" ht="15.75" thickBot="1" x14ac:dyDescent="0.3">
      <c r="A268" s="11"/>
      <c r="B268" s="116"/>
      <c r="C268" s="116"/>
      <c r="D268" s="119">
        <f>D259+D264+D267</f>
        <v>49134</v>
      </c>
      <c r="E268" s="14">
        <f>E259+E264+E267</f>
        <v>31868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1">
        <v>925.68399999999997</v>
      </c>
      <c r="F270" s="6"/>
      <c r="G270" s="6"/>
      <c r="H270" s="6"/>
    </row>
    <row r="271" spans="1:8" x14ac:dyDescent="0.25">
      <c r="A271" s="107" t="s">
        <v>14</v>
      </c>
      <c r="B271" s="117">
        <f>Май!C271</f>
        <v>3575.45</v>
      </c>
      <c r="C271" s="124">
        <v>3631.96</v>
      </c>
      <c r="D271" s="120"/>
      <c r="E271" s="17">
        <f>E270*800</f>
        <v>740547.2</v>
      </c>
      <c r="F271" s="1"/>
      <c r="G271" s="1"/>
      <c r="H271" s="1"/>
    </row>
    <row r="272" spans="1:8" ht="15.75" thickBot="1" x14ac:dyDescent="0.3">
      <c r="A272" s="108"/>
      <c r="B272" s="115">
        <f>B271*800</f>
        <v>2860360</v>
      </c>
      <c r="C272" s="115">
        <f>C271*800</f>
        <v>2905568</v>
      </c>
      <c r="D272" s="121">
        <f>C272-B272</f>
        <v>45208</v>
      </c>
      <c r="F272" s="1"/>
      <c r="G272" s="1"/>
      <c r="H272" s="1"/>
    </row>
    <row r="273" spans="1:8" x14ac:dyDescent="0.25">
      <c r="A273" s="127"/>
      <c r="B273" s="127"/>
      <c r="C273" s="127"/>
      <c r="D273" s="128"/>
      <c r="E273" s="127"/>
      <c r="F273" s="127"/>
      <c r="G273" s="127"/>
      <c r="H273" s="127"/>
    </row>
  </sheetData>
  <sheetProtection password="CF36" sheet="1" objects="1" scenarios="1"/>
  <mergeCells count="10">
    <mergeCell ref="F267:G267"/>
    <mergeCell ref="A250:B250"/>
    <mergeCell ref="A251:B251"/>
    <mergeCell ref="A252:B252"/>
    <mergeCell ref="A253:B253"/>
    <mergeCell ref="F258:G258"/>
    <mergeCell ref="F257:G257"/>
    <mergeCell ref="F261:G261"/>
    <mergeCell ref="F259:G259"/>
    <mergeCell ref="F264:G264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zoomScaleNormal="100" workbookViewId="0">
      <pane ySplit="1" topLeftCell="A2" activePane="bottomLeft" state="frozen"/>
      <selection activeCell="B1" sqref="B1"/>
      <selection pane="bottomLeft" activeCell="E268" sqref="E268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17</v>
      </c>
      <c r="C1" s="2" t="s">
        <v>28</v>
      </c>
      <c r="D1" s="93" t="s">
        <v>33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Май!D2</f>
        <v>0</v>
      </c>
      <c r="C2" s="23">
        <f>Июнь!D2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Май!D3</f>
        <v>240</v>
      </c>
      <c r="C3" s="27">
        <f>Июнь!D3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Май!D4</f>
        <v>0</v>
      </c>
      <c r="C4" s="27">
        <f>Июнь!D4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Май!D5</f>
        <v>42181</v>
      </c>
      <c r="C5" s="27">
        <f>Июнь!D5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Май!D6</f>
        <v>24710</v>
      </c>
      <c r="C6" s="27">
        <f>Июнь!D6</f>
        <v>25276</v>
      </c>
      <c r="D6" s="48">
        <v>25750</v>
      </c>
      <c r="E6" s="34">
        <f t="shared" si="0"/>
        <v>474</v>
      </c>
      <c r="F6" s="27"/>
      <c r="G6" s="49"/>
      <c r="H6" s="51"/>
    </row>
    <row r="7" spans="1:8" x14ac:dyDescent="0.2">
      <c r="A7" s="31">
        <v>7.8</v>
      </c>
      <c r="B7" s="26">
        <f>Май!D7</f>
        <v>69503</v>
      </c>
      <c r="C7" s="27">
        <f>Июнь!D7</f>
        <v>70349</v>
      </c>
      <c r="D7" s="48">
        <v>70778</v>
      </c>
      <c r="E7" s="34">
        <f t="shared" si="0"/>
        <v>429</v>
      </c>
      <c r="F7" s="27"/>
      <c r="G7" s="49"/>
      <c r="H7" s="51"/>
    </row>
    <row r="8" spans="1:8" x14ac:dyDescent="0.2">
      <c r="A8" s="32">
        <v>9.1</v>
      </c>
      <c r="B8" s="26">
        <f>Май!D8</f>
        <v>13482</v>
      </c>
      <c r="C8" s="27">
        <f>Июнь!D8</f>
        <v>13980</v>
      </c>
      <c r="D8" s="48">
        <v>14545</v>
      </c>
      <c r="E8" s="34">
        <f t="shared" si="0"/>
        <v>565</v>
      </c>
      <c r="F8" s="27"/>
      <c r="G8" s="49"/>
      <c r="H8" s="51">
        <v>839</v>
      </c>
    </row>
    <row r="9" spans="1:8" x14ac:dyDescent="0.2">
      <c r="A9" s="126">
        <v>11</v>
      </c>
      <c r="B9" s="33">
        <f>Май!D9</f>
        <v>0</v>
      </c>
      <c r="C9" s="34">
        <f>Июнь!D9</f>
        <v>7</v>
      </c>
      <c r="D9" s="48">
        <v>270</v>
      </c>
      <c r="E9" s="34">
        <f t="shared" si="0"/>
        <v>263</v>
      </c>
      <c r="F9" s="34"/>
      <c r="G9" s="50"/>
      <c r="H9" s="51"/>
    </row>
    <row r="10" spans="1:8" x14ac:dyDescent="0.2">
      <c r="A10" s="31">
        <v>12.13</v>
      </c>
      <c r="B10" s="33">
        <f>Май!D10</f>
        <v>34960</v>
      </c>
      <c r="C10" s="34">
        <f>Июнь!D10</f>
        <v>35448</v>
      </c>
      <c r="D10" s="48">
        <v>35869</v>
      </c>
      <c r="E10" s="34">
        <f t="shared" si="0"/>
        <v>421</v>
      </c>
      <c r="F10" s="34"/>
      <c r="G10" s="50"/>
      <c r="H10" s="51"/>
    </row>
    <row r="11" spans="1:8" x14ac:dyDescent="0.2">
      <c r="A11" s="25">
        <v>14.15</v>
      </c>
      <c r="B11" s="33">
        <f>Май!D11</f>
        <v>98881</v>
      </c>
      <c r="C11" s="34">
        <f>Июнь!D11</f>
        <v>99462</v>
      </c>
      <c r="D11" s="48">
        <v>99741</v>
      </c>
      <c r="E11" s="34">
        <f t="shared" si="0"/>
        <v>279</v>
      </c>
      <c r="F11" s="27"/>
      <c r="G11" s="49"/>
      <c r="H11" s="51"/>
    </row>
    <row r="12" spans="1:8" x14ac:dyDescent="0.2">
      <c r="A12" s="25">
        <v>16</v>
      </c>
      <c r="B12" s="33">
        <f>Май!D12</f>
        <v>2863</v>
      </c>
      <c r="C12" s="34">
        <f>Июнь!D12</f>
        <v>2917</v>
      </c>
      <c r="D12" s="48">
        <v>3020</v>
      </c>
      <c r="E12" s="34">
        <f t="shared" si="0"/>
        <v>103</v>
      </c>
      <c r="F12" s="27"/>
      <c r="G12" s="49"/>
      <c r="H12" s="51"/>
    </row>
    <row r="13" spans="1:8" x14ac:dyDescent="0.2">
      <c r="A13" s="28">
        <v>17</v>
      </c>
      <c r="B13" s="33">
        <f>Май!D13</f>
        <v>0</v>
      </c>
      <c r="C13" s="34">
        <f>Июнь!D13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Май!D14</f>
        <v>0</v>
      </c>
      <c r="C14" s="34">
        <f>Июнь!D14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Май!D15</f>
        <v>629</v>
      </c>
      <c r="C15" s="34">
        <f>Июнь!D15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Май!D16</f>
        <v>7298</v>
      </c>
      <c r="C16" s="34">
        <f>Июнь!D16</f>
        <v>7405</v>
      </c>
      <c r="D16" s="48">
        <v>7421</v>
      </c>
      <c r="E16" s="34">
        <f t="shared" si="0"/>
        <v>16</v>
      </c>
      <c r="F16" s="27"/>
      <c r="G16" s="49"/>
      <c r="H16" s="51"/>
    </row>
    <row r="17" spans="1:8" x14ac:dyDescent="0.2">
      <c r="A17" s="31">
        <v>21.22</v>
      </c>
      <c r="B17" s="33">
        <f>Май!D17</f>
        <v>6053</v>
      </c>
      <c r="C17" s="34">
        <f>Июнь!D17</f>
        <v>6593</v>
      </c>
      <c r="D17" s="48">
        <v>7000</v>
      </c>
      <c r="E17" s="34">
        <f t="shared" si="0"/>
        <v>407</v>
      </c>
      <c r="F17" s="34"/>
      <c r="G17" s="50"/>
      <c r="H17" s="51"/>
    </row>
    <row r="18" spans="1:8" x14ac:dyDescent="0.2">
      <c r="A18" s="25">
        <v>23</v>
      </c>
      <c r="B18" s="33">
        <f>Май!D18</f>
        <v>2487</v>
      </c>
      <c r="C18" s="34">
        <f>Июнь!D18</f>
        <v>2561</v>
      </c>
      <c r="D18" s="48">
        <v>2669</v>
      </c>
      <c r="E18" s="34">
        <f t="shared" si="0"/>
        <v>108</v>
      </c>
      <c r="F18" s="27"/>
      <c r="G18" s="49"/>
      <c r="H18" s="51"/>
    </row>
    <row r="19" spans="1:8" x14ac:dyDescent="0.2">
      <c r="A19" s="25">
        <v>24</v>
      </c>
      <c r="B19" s="33">
        <f>Май!D19</f>
        <v>41682</v>
      </c>
      <c r="C19" s="34">
        <f>Июнь!D19</f>
        <v>42105</v>
      </c>
      <c r="D19" s="48">
        <v>42373</v>
      </c>
      <c r="E19" s="34">
        <f t="shared" si="0"/>
        <v>268</v>
      </c>
      <c r="F19" s="27"/>
      <c r="G19" s="49"/>
      <c r="H19" s="51"/>
    </row>
    <row r="20" spans="1:8" x14ac:dyDescent="0.2">
      <c r="A20" s="28">
        <v>25</v>
      </c>
      <c r="B20" s="33">
        <f>Май!D20</f>
        <v>0</v>
      </c>
      <c r="C20" s="34">
        <f>Июнь!D20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Май!D21</f>
        <v>979</v>
      </c>
      <c r="C21" s="34">
        <f>Июнь!D21</f>
        <v>1144</v>
      </c>
      <c r="D21" s="48">
        <v>1338</v>
      </c>
      <c r="E21" s="34">
        <f t="shared" si="0"/>
        <v>194</v>
      </c>
      <c r="F21" s="27"/>
      <c r="G21" s="49"/>
      <c r="H21" s="51"/>
    </row>
    <row r="22" spans="1:8" x14ac:dyDescent="0.2">
      <c r="A22" s="28">
        <v>27</v>
      </c>
      <c r="B22" s="33">
        <f>Май!D22</f>
        <v>0</v>
      </c>
      <c r="C22" s="34">
        <f>Июнь!D22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Май!D23</f>
        <v>32901</v>
      </c>
      <c r="C23" s="34">
        <f>Июнь!D23</f>
        <v>33592</v>
      </c>
      <c r="D23" s="48">
        <v>34014</v>
      </c>
      <c r="E23" s="34">
        <f t="shared" si="0"/>
        <v>422</v>
      </c>
      <c r="F23" s="27"/>
      <c r="G23" s="49"/>
      <c r="H23" s="51"/>
    </row>
    <row r="24" spans="1:8" x14ac:dyDescent="0.2">
      <c r="A24" s="25">
        <v>30</v>
      </c>
      <c r="B24" s="33">
        <f>Май!D24</f>
        <v>1857</v>
      </c>
      <c r="C24" s="34">
        <f>Июнь!D24</f>
        <v>1954</v>
      </c>
      <c r="D24" s="48">
        <v>2064</v>
      </c>
      <c r="E24" s="34">
        <f t="shared" si="0"/>
        <v>110</v>
      </c>
      <c r="F24" s="27"/>
      <c r="G24" s="49"/>
      <c r="H24" s="51"/>
    </row>
    <row r="25" spans="1:8" x14ac:dyDescent="0.2">
      <c r="A25" s="25">
        <v>31</v>
      </c>
      <c r="B25" s="33">
        <f>Май!D25</f>
        <v>62</v>
      </c>
      <c r="C25" s="34">
        <f>Июнь!D25</f>
        <v>67</v>
      </c>
      <c r="D25" s="48">
        <v>74</v>
      </c>
      <c r="E25" s="34">
        <f t="shared" si="0"/>
        <v>7</v>
      </c>
      <c r="F25" s="27"/>
      <c r="G25" s="49"/>
      <c r="H25" s="51"/>
    </row>
    <row r="26" spans="1:8" x14ac:dyDescent="0.2">
      <c r="A26" s="25">
        <v>32</v>
      </c>
      <c r="B26" s="33">
        <f>Май!D26</f>
        <v>4744</v>
      </c>
      <c r="C26" s="34">
        <f>Июнь!D26</f>
        <v>4848</v>
      </c>
      <c r="D26" s="48">
        <v>4873</v>
      </c>
      <c r="E26" s="34">
        <f t="shared" si="0"/>
        <v>25</v>
      </c>
      <c r="F26" s="27"/>
      <c r="G26" s="49"/>
      <c r="H26" s="51"/>
    </row>
    <row r="27" spans="1:8" x14ac:dyDescent="0.2">
      <c r="A27" s="28">
        <v>33</v>
      </c>
      <c r="B27" s="33">
        <f>Май!D27</f>
        <v>0</v>
      </c>
      <c r="C27" s="34">
        <f>Июнь!D27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Май!D28</f>
        <v>1402</v>
      </c>
      <c r="C28" s="34">
        <f>Июнь!D28</f>
        <v>1490</v>
      </c>
      <c r="D28" s="48">
        <v>1614</v>
      </c>
      <c r="E28" s="34">
        <f t="shared" si="0"/>
        <v>124</v>
      </c>
      <c r="F28" s="27"/>
      <c r="G28" s="49"/>
      <c r="H28" s="51"/>
    </row>
    <row r="29" spans="1:8" x14ac:dyDescent="0.2">
      <c r="A29" s="28">
        <v>35</v>
      </c>
      <c r="B29" s="33">
        <f>Май!D29</f>
        <v>0</v>
      </c>
      <c r="C29" s="34">
        <f>Июнь!D29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Май!D30</f>
        <v>2982</v>
      </c>
      <c r="C30" s="34">
        <f>Июнь!D30</f>
        <v>3118</v>
      </c>
      <c r="D30" s="48">
        <v>3217</v>
      </c>
      <c r="E30" s="34">
        <f t="shared" si="0"/>
        <v>99</v>
      </c>
      <c r="F30" s="27"/>
      <c r="G30" s="49"/>
      <c r="H30" s="51"/>
    </row>
    <row r="31" spans="1:8" x14ac:dyDescent="0.2">
      <c r="A31" s="25">
        <v>37</v>
      </c>
      <c r="B31" s="33">
        <f>Май!D31</f>
        <v>12315</v>
      </c>
      <c r="C31" s="34">
        <f>Июнь!D31</f>
        <v>12434</v>
      </c>
      <c r="D31" s="48">
        <v>12639</v>
      </c>
      <c r="E31" s="34">
        <f t="shared" si="0"/>
        <v>205</v>
      </c>
      <c r="F31" s="27"/>
      <c r="G31" s="49"/>
      <c r="H31" s="51"/>
    </row>
    <row r="32" spans="1:8" x14ac:dyDescent="0.2">
      <c r="A32" s="25">
        <v>38</v>
      </c>
      <c r="B32" s="33">
        <f>Май!D32</f>
        <v>336</v>
      </c>
      <c r="C32" s="34">
        <f>Июнь!D32</f>
        <v>369</v>
      </c>
      <c r="D32" s="48">
        <v>408</v>
      </c>
      <c r="E32" s="34">
        <f t="shared" si="0"/>
        <v>39</v>
      </c>
      <c r="F32" s="27"/>
      <c r="G32" s="49"/>
      <c r="H32" s="51"/>
    </row>
    <row r="33" spans="1:8" x14ac:dyDescent="0.2">
      <c r="A33" s="72">
        <v>39.4</v>
      </c>
      <c r="B33" s="33">
        <f>Май!D33</f>
        <v>53469</v>
      </c>
      <c r="C33" s="34">
        <f>Июнь!D33</f>
        <v>53948</v>
      </c>
      <c r="D33" s="48">
        <v>54118</v>
      </c>
      <c r="E33" s="34">
        <f t="shared" si="0"/>
        <v>170</v>
      </c>
      <c r="F33" s="34"/>
      <c r="G33" s="50"/>
      <c r="H33" s="51"/>
    </row>
    <row r="34" spans="1:8" x14ac:dyDescent="0.2">
      <c r="A34" s="35" t="s">
        <v>8</v>
      </c>
      <c r="B34" s="33">
        <f>Май!D34</f>
        <v>18366</v>
      </c>
      <c r="C34" s="34">
        <f>Июнь!D34</f>
        <v>19066</v>
      </c>
      <c r="D34" s="48">
        <v>19538</v>
      </c>
      <c r="E34" s="34">
        <f t="shared" si="0"/>
        <v>472</v>
      </c>
      <c r="F34" s="52"/>
      <c r="G34" s="53"/>
      <c r="H34" s="54"/>
    </row>
    <row r="35" spans="1:8" x14ac:dyDescent="0.2">
      <c r="A35" s="25">
        <v>44</v>
      </c>
      <c r="B35" s="33">
        <f>Май!D35</f>
        <v>689</v>
      </c>
      <c r="C35" s="34">
        <f>Июнь!D35</f>
        <v>723</v>
      </c>
      <c r="D35" s="48">
        <v>780</v>
      </c>
      <c r="E35" s="34">
        <f t="shared" si="0"/>
        <v>57</v>
      </c>
      <c r="F35" s="27"/>
      <c r="G35" s="49"/>
      <c r="H35" s="90"/>
    </row>
    <row r="36" spans="1:8" x14ac:dyDescent="0.2">
      <c r="A36" s="25">
        <v>45</v>
      </c>
      <c r="B36" s="33">
        <f>Май!D36</f>
        <v>653</v>
      </c>
      <c r="C36" s="34">
        <f>Июнь!D36</f>
        <v>872</v>
      </c>
      <c r="D36" s="48">
        <v>1136</v>
      </c>
      <c r="E36" s="34">
        <f t="shared" si="0"/>
        <v>264</v>
      </c>
      <c r="F36" s="27"/>
      <c r="G36" s="49"/>
      <c r="H36" s="51"/>
    </row>
    <row r="37" spans="1:8" x14ac:dyDescent="0.2">
      <c r="A37" s="25">
        <v>46</v>
      </c>
      <c r="B37" s="33">
        <f>Май!D37</f>
        <v>5237</v>
      </c>
      <c r="C37" s="34">
        <f>Июнь!D37</f>
        <v>5306</v>
      </c>
      <c r="D37" s="48">
        <v>5386</v>
      </c>
      <c r="E37" s="34">
        <f t="shared" si="0"/>
        <v>80</v>
      </c>
      <c r="F37" s="27"/>
      <c r="G37" s="49"/>
      <c r="H37" s="51"/>
    </row>
    <row r="38" spans="1:8" x14ac:dyDescent="0.2">
      <c r="A38" s="35" t="s">
        <v>9</v>
      </c>
      <c r="B38" s="33">
        <f>Май!D38</f>
        <v>28653</v>
      </c>
      <c r="C38" s="34">
        <f>Июнь!D38</f>
        <v>28928</v>
      </c>
      <c r="D38" s="48">
        <v>29233</v>
      </c>
      <c r="E38" s="34">
        <f t="shared" si="0"/>
        <v>305</v>
      </c>
      <c r="F38" s="27"/>
      <c r="G38" s="49"/>
      <c r="H38" s="51"/>
    </row>
    <row r="39" spans="1:8" x14ac:dyDescent="0.25">
      <c r="A39" s="25">
        <v>50.51</v>
      </c>
      <c r="B39" s="33">
        <f>Май!D39</f>
        <v>4540</v>
      </c>
      <c r="C39" s="34">
        <f>Июнь!D39</f>
        <v>4829</v>
      </c>
      <c r="D39" s="48">
        <v>4968</v>
      </c>
      <c r="E39" s="34">
        <f t="shared" si="0"/>
        <v>139</v>
      </c>
      <c r="F39" s="27"/>
      <c r="G39" s="49"/>
      <c r="H39" s="51"/>
    </row>
    <row r="40" spans="1:8" x14ac:dyDescent="0.25">
      <c r="A40" s="126">
        <v>52</v>
      </c>
      <c r="B40" s="33">
        <f>Май!D40</f>
        <v>5959</v>
      </c>
      <c r="C40" s="34">
        <f>Июнь!D40</f>
        <v>6236</v>
      </c>
      <c r="D40" s="48">
        <v>6520</v>
      </c>
      <c r="E40" s="34">
        <f t="shared" si="0"/>
        <v>284</v>
      </c>
      <c r="F40" s="34"/>
      <c r="G40" s="50"/>
      <c r="H40" s="51"/>
    </row>
    <row r="41" spans="1:8" x14ac:dyDescent="0.25">
      <c r="A41" s="78" t="s">
        <v>7</v>
      </c>
      <c r="B41" s="33">
        <f>Май!D41</f>
        <v>481</v>
      </c>
      <c r="C41" s="34">
        <f>Июнь!D41</f>
        <v>268</v>
      </c>
      <c r="D41" s="48">
        <v>512</v>
      </c>
      <c r="E41" s="34">
        <f t="shared" si="0"/>
        <v>244</v>
      </c>
      <c r="F41" s="34"/>
      <c r="G41" s="50"/>
      <c r="H41" s="51"/>
    </row>
    <row r="42" spans="1:8" x14ac:dyDescent="0.25">
      <c r="A42" s="25">
        <v>57</v>
      </c>
      <c r="B42" s="33">
        <f>Май!D42</f>
        <v>2</v>
      </c>
      <c r="C42" s="34">
        <f>Июнь!D42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5">
      <c r="A43" s="73">
        <v>58</v>
      </c>
      <c r="B43" s="33">
        <f>Май!D43</f>
        <v>5</v>
      </c>
      <c r="C43" s="34">
        <f>Июнь!D43</f>
        <v>5</v>
      </c>
      <c r="D43" s="48">
        <v>5</v>
      </c>
      <c r="E43" s="34">
        <f t="shared" si="0"/>
        <v>0</v>
      </c>
      <c r="F43" s="27"/>
      <c r="G43" s="49"/>
      <c r="H43" s="51"/>
    </row>
    <row r="44" spans="1:8" x14ac:dyDescent="0.25">
      <c r="A44" s="28">
        <v>59</v>
      </c>
      <c r="B44" s="33">
        <f>Май!D44</f>
        <v>0</v>
      </c>
      <c r="C44" s="34">
        <f>Июнь!D44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5">
      <c r="A45" s="25">
        <v>60.61</v>
      </c>
      <c r="B45" s="33">
        <f>Май!D45</f>
        <v>4253</v>
      </c>
      <c r="C45" s="34">
        <f>Июнь!D45</f>
        <v>4764</v>
      </c>
      <c r="D45" s="48">
        <v>5120</v>
      </c>
      <c r="E45" s="34">
        <f t="shared" si="0"/>
        <v>356</v>
      </c>
      <c r="F45" s="27"/>
      <c r="G45" s="49"/>
      <c r="H45" s="51"/>
    </row>
    <row r="46" spans="1:8" x14ac:dyDescent="0.25">
      <c r="A46" s="25">
        <v>62</v>
      </c>
      <c r="B46" s="33">
        <f>Май!D46</f>
        <v>4681</v>
      </c>
      <c r="C46" s="34">
        <f>Июнь!D46</f>
        <v>5024</v>
      </c>
      <c r="D46" s="48">
        <v>5447</v>
      </c>
      <c r="E46" s="34">
        <f t="shared" si="0"/>
        <v>423</v>
      </c>
      <c r="F46" s="27"/>
      <c r="G46" s="49"/>
      <c r="H46" s="51"/>
    </row>
    <row r="47" spans="1:8" x14ac:dyDescent="0.25">
      <c r="A47" s="28">
        <v>63</v>
      </c>
      <c r="B47" s="33">
        <f>Май!D47</f>
        <v>0</v>
      </c>
      <c r="C47" s="34">
        <f>Июнь!D47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5">
      <c r="A48" s="28">
        <v>64</v>
      </c>
      <c r="B48" s="33">
        <f>Май!D48</f>
        <v>0</v>
      </c>
      <c r="C48" s="34">
        <f>Июнь!D48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5">
      <c r="A49" s="28">
        <v>65</v>
      </c>
      <c r="B49" s="33">
        <f>Май!D49</f>
        <v>0</v>
      </c>
      <c r="C49" s="34">
        <f>Июнь!D49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5">
      <c r="A50" s="25">
        <v>66</v>
      </c>
      <c r="B50" s="33">
        <f>Май!D50</f>
        <v>4550</v>
      </c>
      <c r="C50" s="34">
        <f>Июнь!D50</f>
        <v>4872</v>
      </c>
      <c r="D50" s="48">
        <v>5025</v>
      </c>
      <c r="E50" s="34">
        <f t="shared" si="0"/>
        <v>153</v>
      </c>
      <c r="F50" s="27"/>
      <c r="G50" s="49"/>
      <c r="H50" s="51"/>
    </row>
    <row r="51" spans="1:8" x14ac:dyDescent="0.25">
      <c r="A51" s="25">
        <v>67</v>
      </c>
      <c r="B51" s="33">
        <f>Май!D51</f>
        <v>1234</v>
      </c>
      <c r="C51" s="34">
        <f>Июнь!D51</f>
        <v>1377</v>
      </c>
      <c r="D51" s="48">
        <v>1390</v>
      </c>
      <c r="E51" s="34">
        <f t="shared" si="0"/>
        <v>13</v>
      </c>
      <c r="F51" s="27"/>
      <c r="G51" s="49"/>
      <c r="H51" s="51"/>
    </row>
    <row r="52" spans="1:8" x14ac:dyDescent="0.25">
      <c r="A52" s="25">
        <v>68</v>
      </c>
      <c r="B52" s="33">
        <f>Май!D52</f>
        <v>7030</v>
      </c>
      <c r="C52" s="34">
        <f>Июнь!D52</f>
        <v>7355</v>
      </c>
      <c r="D52" s="48">
        <v>7716</v>
      </c>
      <c r="E52" s="34">
        <f t="shared" si="0"/>
        <v>361</v>
      </c>
      <c r="F52" s="27"/>
      <c r="G52" s="49"/>
      <c r="H52" s="51"/>
    </row>
    <row r="53" spans="1:8" x14ac:dyDescent="0.25">
      <c r="A53" s="25">
        <v>69</v>
      </c>
      <c r="B53" s="33">
        <f>Май!D53</f>
        <v>2748</v>
      </c>
      <c r="C53" s="34">
        <f>Июнь!D53</f>
        <v>2907</v>
      </c>
      <c r="D53" s="48">
        <v>3071</v>
      </c>
      <c r="E53" s="34">
        <f>D53-C53</f>
        <v>164</v>
      </c>
      <c r="F53" s="27"/>
      <c r="G53" s="49"/>
      <c r="H53" s="51"/>
    </row>
    <row r="54" spans="1:8" x14ac:dyDescent="0.25">
      <c r="A54" s="35" t="s">
        <v>15</v>
      </c>
      <c r="B54" s="33">
        <f>Май!D54</f>
        <v>63570</v>
      </c>
      <c r="C54" s="34">
        <f>Июнь!D54</f>
        <v>63650</v>
      </c>
      <c r="D54" s="48">
        <v>63700</v>
      </c>
      <c r="E54" s="34">
        <f>D54-C54</f>
        <v>50</v>
      </c>
      <c r="F54" s="27"/>
      <c r="G54" s="49"/>
      <c r="H54" s="51"/>
    </row>
    <row r="55" spans="1:8" x14ac:dyDescent="0.25">
      <c r="A55" s="35" t="s">
        <v>16</v>
      </c>
      <c r="B55" s="33">
        <f>Май!D55</f>
        <v>79</v>
      </c>
      <c r="C55" s="34">
        <f>Июнь!D55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5">
      <c r="A56" s="25">
        <v>70</v>
      </c>
      <c r="B56" s="33">
        <f>Май!D56</f>
        <v>11571</v>
      </c>
      <c r="C56" s="34">
        <f>Июнь!D56</f>
        <v>11886</v>
      </c>
      <c r="D56" s="48">
        <v>12158</v>
      </c>
      <c r="E56" s="34">
        <f t="shared" si="0"/>
        <v>272</v>
      </c>
      <c r="F56" s="27"/>
      <c r="G56" s="49"/>
      <c r="H56" s="51"/>
    </row>
    <row r="57" spans="1:8" x14ac:dyDescent="0.25">
      <c r="A57" s="25">
        <v>71</v>
      </c>
      <c r="B57" s="33">
        <f>Май!D57</f>
        <v>257</v>
      </c>
      <c r="C57" s="34">
        <f>Июнь!D57</f>
        <v>308</v>
      </c>
      <c r="D57" s="48">
        <v>371</v>
      </c>
      <c r="E57" s="34">
        <f t="shared" si="0"/>
        <v>63</v>
      </c>
      <c r="F57" s="27"/>
      <c r="G57" s="49"/>
      <c r="H57" s="51"/>
    </row>
    <row r="58" spans="1:8" x14ac:dyDescent="0.25">
      <c r="A58" s="25">
        <v>72</v>
      </c>
      <c r="B58" s="33">
        <f>Май!D58</f>
        <v>179</v>
      </c>
      <c r="C58" s="34">
        <f>Июнь!D58</f>
        <v>181</v>
      </c>
      <c r="D58" s="48">
        <v>187</v>
      </c>
      <c r="E58" s="34">
        <f t="shared" si="0"/>
        <v>6</v>
      </c>
      <c r="F58" s="27"/>
      <c r="G58" s="49"/>
      <c r="H58" s="51"/>
    </row>
    <row r="59" spans="1:8" x14ac:dyDescent="0.25">
      <c r="A59" s="25">
        <v>73</v>
      </c>
      <c r="B59" s="33">
        <f>Май!D59</f>
        <v>3279</v>
      </c>
      <c r="C59" s="34">
        <f>Июнь!D59</f>
        <v>3794</v>
      </c>
      <c r="D59" s="48">
        <v>4231</v>
      </c>
      <c r="E59" s="34">
        <f t="shared" si="0"/>
        <v>437</v>
      </c>
      <c r="F59" s="27"/>
      <c r="G59" s="49"/>
      <c r="H59" s="51"/>
    </row>
    <row r="60" spans="1:8" x14ac:dyDescent="0.25">
      <c r="A60" s="28">
        <v>74</v>
      </c>
      <c r="B60" s="33">
        <f>Май!D60</f>
        <v>0</v>
      </c>
      <c r="C60" s="34">
        <f>Июнь!D60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5">
      <c r="A61" s="28">
        <v>75</v>
      </c>
      <c r="B61" s="33">
        <f>Май!D61</f>
        <v>0</v>
      </c>
      <c r="C61" s="34">
        <f>Июнь!D61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5">
      <c r="A62" s="25">
        <v>76</v>
      </c>
      <c r="B62" s="33">
        <f>Май!D62</f>
        <v>1049</v>
      </c>
      <c r="C62" s="34">
        <f>Июнь!D62</f>
        <v>1112</v>
      </c>
      <c r="D62" s="48">
        <v>1237</v>
      </c>
      <c r="E62" s="34">
        <f t="shared" si="0"/>
        <v>125</v>
      </c>
      <c r="F62" s="27"/>
      <c r="G62" s="49"/>
      <c r="H62" s="51"/>
    </row>
    <row r="63" spans="1:8" x14ac:dyDescent="0.25">
      <c r="A63" s="25">
        <v>77</v>
      </c>
      <c r="B63" s="33">
        <f>Май!D63</f>
        <v>33917</v>
      </c>
      <c r="C63" s="34">
        <f>Июнь!D63</f>
        <v>34513</v>
      </c>
      <c r="D63" s="48">
        <v>35088</v>
      </c>
      <c r="E63" s="34">
        <f t="shared" si="0"/>
        <v>575</v>
      </c>
      <c r="F63" s="27"/>
      <c r="G63" s="49"/>
      <c r="H63" s="51"/>
    </row>
    <row r="64" spans="1:8" x14ac:dyDescent="0.25">
      <c r="A64" s="25">
        <v>78</v>
      </c>
      <c r="B64" s="33">
        <f>Май!D64</f>
        <v>31563</v>
      </c>
      <c r="C64" s="34">
        <f>Июнь!D64</f>
        <v>32269</v>
      </c>
      <c r="D64" s="48">
        <v>32761</v>
      </c>
      <c r="E64" s="34">
        <f t="shared" si="0"/>
        <v>492</v>
      </c>
      <c r="F64" s="27"/>
      <c r="G64" s="49"/>
      <c r="H64" s="51"/>
    </row>
    <row r="65" spans="1:8" x14ac:dyDescent="0.25">
      <c r="A65" s="126">
        <v>79</v>
      </c>
      <c r="B65" s="33">
        <f>Май!D65</f>
        <v>19888</v>
      </c>
      <c r="C65" s="34">
        <f>Июнь!D65</f>
        <v>20717</v>
      </c>
      <c r="D65" s="48">
        <v>21613</v>
      </c>
      <c r="E65" s="34">
        <f t="shared" si="0"/>
        <v>896</v>
      </c>
      <c r="F65" s="27"/>
      <c r="G65" s="49"/>
      <c r="H65" s="90"/>
    </row>
    <row r="66" spans="1:8" x14ac:dyDescent="0.25">
      <c r="A66" s="28">
        <v>80</v>
      </c>
      <c r="B66" s="33">
        <f>Май!D66</f>
        <v>0</v>
      </c>
      <c r="C66" s="34">
        <f>Июнь!D66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5">
      <c r="A67" s="36">
        <v>81</v>
      </c>
      <c r="B67" s="33">
        <f>Май!D67</f>
        <v>22500</v>
      </c>
      <c r="C67" s="34">
        <f>Июнь!D67</f>
        <v>22815</v>
      </c>
      <c r="D67" s="48">
        <v>22985</v>
      </c>
      <c r="E67" s="34">
        <f t="shared" si="1"/>
        <v>170</v>
      </c>
      <c r="F67" s="34"/>
      <c r="G67" s="50"/>
      <c r="H67" s="51"/>
    </row>
    <row r="68" spans="1:8" x14ac:dyDescent="0.25">
      <c r="A68" s="31">
        <v>82</v>
      </c>
      <c r="B68" s="33">
        <f>Май!D68</f>
        <v>2068</v>
      </c>
      <c r="C68" s="34">
        <f>Июнь!D68</f>
        <v>2280</v>
      </c>
      <c r="D68" s="48">
        <v>2474</v>
      </c>
      <c r="E68" s="34">
        <f t="shared" si="1"/>
        <v>194</v>
      </c>
      <c r="F68" s="34"/>
      <c r="G68" s="50"/>
      <c r="H68" s="51"/>
    </row>
    <row r="69" spans="1:8" x14ac:dyDescent="0.25">
      <c r="A69" s="28">
        <v>83</v>
      </c>
      <c r="B69" s="33">
        <f>Май!D69</f>
        <v>0</v>
      </c>
      <c r="C69" s="34">
        <f>Июнь!D69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5">
      <c r="A70" s="28">
        <v>84</v>
      </c>
      <c r="B70" s="33">
        <f>Май!D70</f>
        <v>0</v>
      </c>
      <c r="C70" s="34">
        <f>Июнь!D70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5">
      <c r="A71" s="28">
        <v>85</v>
      </c>
      <c r="B71" s="33">
        <f>Май!D71</f>
        <v>0</v>
      </c>
      <c r="C71" s="34">
        <f>Июнь!D71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5">
      <c r="A72" s="25">
        <v>86</v>
      </c>
      <c r="B72" s="33">
        <f>Май!D72</f>
        <v>2821</v>
      </c>
      <c r="C72" s="34">
        <f>Июнь!D72</f>
        <v>2879</v>
      </c>
      <c r="D72" s="48">
        <v>2985</v>
      </c>
      <c r="E72" s="34">
        <f t="shared" si="1"/>
        <v>106</v>
      </c>
      <c r="F72" s="27"/>
      <c r="G72" s="49"/>
      <c r="H72" s="51"/>
    </row>
    <row r="73" spans="1:8" x14ac:dyDescent="0.25">
      <c r="A73" s="25">
        <v>87</v>
      </c>
      <c r="B73" s="33">
        <f>Май!D73</f>
        <v>9141</v>
      </c>
      <c r="C73" s="34">
        <f>Июнь!D73</f>
        <v>9330</v>
      </c>
      <c r="D73" s="48">
        <v>9403</v>
      </c>
      <c r="E73" s="34">
        <f t="shared" si="1"/>
        <v>73</v>
      </c>
      <c r="F73" s="27"/>
      <c r="G73" s="49"/>
      <c r="H73" s="51"/>
    </row>
    <row r="74" spans="1:8" x14ac:dyDescent="0.25">
      <c r="A74" s="25">
        <v>88.89</v>
      </c>
      <c r="B74" s="33">
        <f>Май!D74</f>
        <v>4397</v>
      </c>
      <c r="C74" s="34">
        <f>Июнь!D74</f>
        <v>4828</v>
      </c>
      <c r="D74" s="48">
        <v>5398</v>
      </c>
      <c r="E74" s="34">
        <f t="shared" si="1"/>
        <v>570</v>
      </c>
      <c r="F74" s="27"/>
      <c r="G74" s="49"/>
      <c r="H74" s="51"/>
    </row>
    <row r="75" spans="1:8" x14ac:dyDescent="0.25">
      <c r="A75" s="25">
        <v>90</v>
      </c>
      <c r="B75" s="33">
        <f>Май!D75</f>
        <v>8153</v>
      </c>
      <c r="C75" s="34">
        <f>Июнь!D75</f>
        <v>8615</v>
      </c>
      <c r="D75" s="48">
        <v>9001</v>
      </c>
      <c r="E75" s="34">
        <f t="shared" si="1"/>
        <v>386</v>
      </c>
      <c r="F75" s="27"/>
      <c r="G75" s="49"/>
      <c r="H75" s="51"/>
    </row>
    <row r="76" spans="1:8" x14ac:dyDescent="0.25">
      <c r="A76" s="25">
        <v>91</v>
      </c>
      <c r="B76" s="33">
        <f>Май!D76</f>
        <v>4841</v>
      </c>
      <c r="C76" s="34">
        <f>Июнь!D76</f>
        <v>5098</v>
      </c>
      <c r="D76" s="48">
        <v>5320</v>
      </c>
      <c r="E76" s="34">
        <f t="shared" si="1"/>
        <v>222</v>
      </c>
      <c r="F76" s="27"/>
      <c r="G76" s="49"/>
      <c r="H76" s="51"/>
    </row>
    <row r="77" spans="1:8" x14ac:dyDescent="0.25">
      <c r="A77" s="28">
        <v>92</v>
      </c>
      <c r="B77" s="33">
        <f>Май!D77</f>
        <v>0</v>
      </c>
      <c r="C77" s="34">
        <f>Июнь!D77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5">
      <c r="A78" s="28">
        <v>93</v>
      </c>
      <c r="B78" s="33">
        <f>Май!D78</f>
        <v>0</v>
      </c>
      <c r="C78" s="34">
        <f>Июнь!D78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5">
      <c r="A79" s="28">
        <v>94</v>
      </c>
      <c r="B79" s="33">
        <f>Май!D79</f>
        <v>0</v>
      </c>
      <c r="C79" s="34">
        <f>Июнь!D79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5">
      <c r="A80" s="28">
        <v>95</v>
      </c>
      <c r="B80" s="33">
        <f>Май!D80</f>
        <v>0</v>
      </c>
      <c r="C80" s="34">
        <f>Июнь!D80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5">
      <c r="A81" s="28">
        <v>96</v>
      </c>
      <c r="B81" s="33">
        <f>Май!D81</f>
        <v>0</v>
      </c>
      <c r="C81" s="34">
        <f>Июнь!D81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5">
      <c r="A82" s="31">
        <v>97</v>
      </c>
      <c r="B82" s="33">
        <f>Май!D82</f>
        <v>2.5</v>
      </c>
      <c r="C82" s="34">
        <f>Июнь!D82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5">
      <c r="A83" s="28">
        <v>98</v>
      </c>
      <c r="B83" s="33">
        <f>Май!D83</f>
        <v>0</v>
      </c>
      <c r="C83" s="34">
        <f>Июнь!D83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5">
      <c r="A84" s="25">
        <v>99</v>
      </c>
      <c r="B84" s="33">
        <f>Май!D84</f>
        <v>6693</v>
      </c>
      <c r="C84" s="34">
        <f>Июнь!D84</f>
        <v>7097</v>
      </c>
      <c r="D84" s="48">
        <v>7393</v>
      </c>
      <c r="E84" s="34">
        <f t="shared" si="1"/>
        <v>296</v>
      </c>
      <c r="F84" s="27"/>
      <c r="G84" s="49"/>
      <c r="H84" s="51"/>
    </row>
    <row r="85" spans="1:8" x14ac:dyDescent="0.25">
      <c r="A85" s="28">
        <v>100</v>
      </c>
      <c r="B85" s="33">
        <f>Май!D85</f>
        <v>0</v>
      </c>
      <c r="C85" s="34">
        <f>Июнь!D85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5">
      <c r="A86" s="25">
        <v>101.102</v>
      </c>
      <c r="B86" s="33">
        <f>Май!D86</f>
        <v>12074</v>
      </c>
      <c r="C86" s="34">
        <f>Июнь!D86</f>
        <v>12395</v>
      </c>
      <c r="D86" s="48">
        <v>12622</v>
      </c>
      <c r="E86" s="34">
        <f t="shared" si="1"/>
        <v>227</v>
      </c>
      <c r="F86" s="27"/>
      <c r="G86" s="49"/>
      <c r="H86" s="51"/>
    </row>
    <row r="87" spans="1:8" x14ac:dyDescent="0.25">
      <c r="A87" s="25">
        <v>103</v>
      </c>
      <c r="B87" s="33">
        <f>Май!D87</f>
        <v>900</v>
      </c>
      <c r="C87" s="34">
        <f>Июнь!D87</f>
        <v>906</v>
      </c>
      <c r="D87" s="48">
        <v>1007</v>
      </c>
      <c r="E87" s="34">
        <f t="shared" si="1"/>
        <v>101</v>
      </c>
      <c r="F87" s="27"/>
      <c r="G87" s="49"/>
      <c r="H87" s="51"/>
    </row>
    <row r="88" spans="1:8" x14ac:dyDescent="0.25">
      <c r="A88" s="25">
        <v>104</v>
      </c>
      <c r="B88" s="33">
        <f>Май!D88</f>
        <v>93</v>
      </c>
      <c r="C88" s="34">
        <f>Июнь!D88</f>
        <v>100</v>
      </c>
      <c r="D88" s="48">
        <v>102</v>
      </c>
      <c r="E88" s="34">
        <f t="shared" si="1"/>
        <v>2</v>
      </c>
      <c r="F88" s="27"/>
      <c r="G88" s="49"/>
      <c r="H88" s="51"/>
    </row>
    <row r="89" spans="1:8" x14ac:dyDescent="0.25">
      <c r="A89" s="28">
        <v>105</v>
      </c>
      <c r="B89" s="33">
        <f>Май!D89</f>
        <v>0</v>
      </c>
      <c r="C89" s="34">
        <f>Июнь!D89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Май!D90</f>
        <v>0</v>
      </c>
      <c r="C90" s="34">
        <f>Июнь!D90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Май!D91</f>
        <v>67</v>
      </c>
      <c r="C91" s="34">
        <f>Июнь!D91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Май!D92</f>
        <v>4806</v>
      </c>
      <c r="C92" s="34">
        <f>Июнь!D92</f>
        <v>5115</v>
      </c>
      <c r="D92" s="48">
        <v>5590</v>
      </c>
      <c r="E92" s="34">
        <f t="shared" si="1"/>
        <v>475</v>
      </c>
      <c r="F92" s="27"/>
      <c r="G92" s="49"/>
      <c r="H92" s="51"/>
    </row>
    <row r="93" spans="1:8" x14ac:dyDescent="0.25">
      <c r="A93" s="25">
        <v>110</v>
      </c>
      <c r="B93" s="33">
        <f>Май!D93</f>
        <v>622</v>
      </c>
      <c r="C93" s="34">
        <f>Июнь!D93</f>
        <v>678</v>
      </c>
      <c r="D93" s="48">
        <v>720</v>
      </c>
      <c r="E93" s="34">
        <f t="shared" si="1"/>
        <v>42</v>
      </c>
      <c r="F93" s="27"/>
      <c r="G93" s="49"/>
      <c r="H93" s="51"/>
    </row>
    <row r="94" spans="1:8" x14ac:dyDescent="0.25">
      <c r="A94" s="25">
        <v>111</v>
      </c>
      <c r="B94" s="33">
        <f>Май!D94</f>
        <v>4281</v>
      </c>
      <c r="C94" s="34">
        <f>Июнь!D94</f>
        <v>4296</v>
      </c>
      <c r="D94" s="48">
        <v>4423</v>
      </c>
      <c r="E94" s="34">
        <f t="shared" si="1"/>
        <v>127</v>
      </c>
      <c r="F94" s="27"/>
      <c r="G94" s="49"/>
      <c r="H94" s="51"/>
    </row>
    <row r="95" spans="1:8" x14ac:dyDescent="0.25">
      <c r="A95" s="25">
        <v>112</v>
      </c>
      <c r="B95" s="33">
        <f>Май!D95</f>
        <v>5115</v>
      </c>
      <c r="C95" s="34">
        <f>Июнь!D95</f>
        <v>5314</v>
      </c>
      <c r="D95" s="48">
        <v>5698</v>
      </c>
      <c r="E95" s="34">
        <f t="shared" si="1"/>
        <v>384</v>
      </c>
      <c r="F95" s="27"/>
      <c r="G95" s="49"/>
      <c r="H95" s="51"/>
    </row>
    <row r="96" spans="1:8" x14ac:dyDescent="0.25">
      <c r="A96" s="25">
        <v>113</v>
      </c>
      <c r="B96" s="33">
        <f>Май!D96</f>
        <v>11121</v>
      </c>
      <c r="C96" s="34">
        <f>Июнь!D96</f>
        <v>11418</v>
      </c>
      <c r="D96" s="48">
        <v>11668</v>
      </c>
      <c r="E96" s="34">
        <f t="shared" si="1"/>
        <v>250</v>
      </c>
      <c r="F96" s="27"/>
      <c r="G96" s="49"/>
      <c r="H96" s="51"/>
    </row>
    <row r="97" spans="1:8" x14ac:dyDescent="0.25">
      <c r="A97" s="36">
        <v>114</v>
      </c>
      <c r="B97" s="33">
        <f>Май!D97</f>
        <v>0</v>
      </c>
      <c r="C97" s="34">
        <f>Июнь!D97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Май!D98</f>
        <v>918</v>
      </c>
      <c r="C98" s="34">
        <f>Июнь!D98</f>
        <v>953</v>
      </c>
      <c r="D98" s="48">
        <v>998</v>
      </c>
      <c r="E98" s="34">
        <f t="shared" si="1"/>
        <v>45</v>
      </c>
      <c r="F98" s="34"/>
      <c r="G98" s="50"/>
      <c r="H98" s="51"/>
    </row>
    <row r="99" spans="1:8" x14ac:dyDescent="0.25">
      <c r="A99" s="28">
        <v>116</v>
      </c>
      <c r="B99" s="33">
        <f>Май!D99</f>
        <v>0</v>
      </c>
      <c r="C99" s="34">
        <f>Июнь!D99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Май!D100</f>
        <v>93651</v>
      </c>
      <c r="C100" s="34">
        <f>Июнь!D100</f>
        <v>94263</v>
      </c>
      <c r="D100" s="48">
        <v>94684</v>
      </c>
      <c r="E100" s="34">
        <f t="shared" si="1"/>
        <v>421</v>
      </c>
      <c r="F100" s="27"/>
      <c r="G100" s="49"/>
      <c r="H100" s="51"/>
    </row>
    <row r="101" spans="1:8" x14ac:dyDescent="0.25">
      <c r="A101" s="31">
        <v>118</v>
      </c>
      <c r="B101" s="33">
        <f>Май!D101</f>
        <v>706</v>
      </c>
      <c r="C101" s="34">
        <f>Июнь!D101</f>
        <v>781</v>
      </c>
      <c r="D101" s="48">
        <v>882</v>
      </c>
      <c r="E101" s="34">
        <f t="shared" si="1"/>
        <v>101</v>
      </c>
      <c r="F101" s="34"/>
      <c r="G101" s="50"/>
      <c r="H101" s="51"/>
    </row>
    <row r="102" spans="1:8" x14ac:dyDescent="0.25">
      <c r="A102" s="129">
        <v>119</v>
      </c>
      <c r="B102" s="33">
        <f>Май!D102</f>
        <v>6</v>
      </c>
      <c r="C102" s="34">
        <f>Июнь!D102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Май!D103</f>
        <v>704</v>
      </c>
      <c r="C103" s="34">
        <f>Июнь!D103</f>
        <v>738</v>
      </c>
      <c r="D103" s="48">
        <v>789</v>
      </c>
      <c r="E103" s="34">
        <f t="shared" si="1"/>
        <v>51</v>
      </c>
      <c r="F103" s="27"/>
      <c r="G103" s="49"/>
      <c r="H103" s="51"/>
    </row>
    <row r="104" spans="1:8" x14ac:dyDescent="0.25">
      <c r="A104" s="25">
        <v>121</v>
      </c>
      <c r="B104" s="33">
        <f>Май!D104</f>
        <v>277</v>
      </c>
      <c r="C104" s="34">
        <f>Июнь!D104</f>
        <v>311</v>
      </c>
      <c r="D104" s="48">
        <v>331</v>
      </c>
      <c r="E104" s="34">
        <f t="shared" si="1"/>
        <v>20</v>
      </c>
      <c r="F104" s="27"/>
      <c r="G104" s="49"/>
      <c r="H104" s="51"/>
    </row>
    <row r="105" spans="1:8" x14ac:dyDescent="0.25">
      <c r="A105" s="25">
        <v>122</v>
      </c>
      <c r="B105" s="33">
        <f>Май!D105</f>
        <v>45</v>
      </c>
      <c r="C105" s="34">
        <f>Июнь!D105</f>
        <v>46</v>
      </c>
      <c r="D105" s="48">
        <v>50</v>
      </c>
      <c r="E105" s="34">
        <f t="shared" si="1"/>
        <v>4</v>
      </c>
      <c r="F105" s="27"/>
      <c r="G105" s="49"/>
      <c r="H105" s="51"/>
    </row>
    <row r="106" spans="1:8" x14ac:dyDescent="0.25">
      <c r="A106" s="25">
        <v>123.124</v>
      </c>
      <c r="B106" s="33">
        <f>Май!D106</f>
        <v>13548</v>
      </c>
      <c r="C106" s="34">
        <f>Июнь!D106</f>
        <v>14327</v>
      </c>
      <c r="D106" s="48">
        <v>14865</v>
      </c>
      <c r="E106" s="34">
        <f t="shared" si="1"/>
        <v>538</v>
      </c>
      <c r="F106" s="27"/>
      <c r="G106" s="49"/>
      <c r="H106" s="51"/>
    </row>
    <row r="107" spans="1:8" x14ac:dyDescent="0.25">
      <c r="A107" s="28">
        <v>125</v>
      </c>
      <c r="B107" s="33">
        <f>Май!D107</f>
        <v>0</v>
      </c>
      <c r="C107" s="34">
        <f>Июнь!D107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Май!D108</f>
        <v>752</v>
      </c>
      <c r="C108" s="34">
        <f>Июнь!D108</f>
        <v>752</v>
      </c>
      <c r="D108" s="48">
        <v>788</v>
      </c>
      <c r="E108" s="34">
        <f t="shared" si="1"/>
        <v>36</v>
      </c>
      <c r="F108" s="27"/>
      <c r="G108" s="49"/>
      <c r="H108" s="51"/>
    </row>
    <row r="109" spans="1:8" x14ac:dyDescent="0.25">
      <c r="A109" s="31">
        <v>128</v>
      </c>
      <c r="B109" s="33">
        <f>Май!D109</f>
        <v>166</v>
      </c>
      <c r="C109" s="34">
        <f>Июнь!D109</f>
        <v>166</v>
      </c>
      <c r="D109" s="48">
        <v>166</v>
      </c>
      <c r="E109" s="34">
        <f>D109-C109</f>
        <v>0</v>
      </c>
      <c r="F109" s="34"/>
      <c r="G109" s="50"/>
      <c r="H109" s="51"/>
    </row>
    <row r="110" spans="1:8" x14ac:dyDescent="0.25">
      <c r="A110" s="31">
        <v>129</v>
      </c>
      <c r="B110" s="33">
        <f>Май!D110</f>
        <v>3358</v>
      </c>
      <c r="C110" s="34">
        <f>Июнь!D110</f>
        <v>3442</v>
      </c>
      <c r="D110" s="48">
        <v>3542</v>
      </c>
      <c r="E110" s="34">
        <f t="shared" si="1"/>
        <v>100</v>
      </c>
      <c r="F110" s="34"/>
      <c r="G110" s="50"/>
      <c r="H110" s="51"/>
    </row>
    <row r="111" spans="1:8" x14ac:dyDescent="0.25">
      <c r="A111" s="25">
        <v>130</v>
      </c>
      <c r="B111" s="33">
        <f>Май!D111</f>
        <v>484</v>
      </c>
      <c r="C111" s="34">
        <f>Июнь!D111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Май!D112</f>
        <v>2747</v>
      </c>
      <c r="C112" s="34">
        <f>Июнь!D112</f>
        <v>2921</v>
      </c>
      <c r="D112" s="48">
        <v>3100</v>
      </c>
      <c r="E112" s="34">
        <f t="shared" si="1"/>
        <v>179</v>
      </c>
      <c r="F112" s="27"/>
      <c r="G112" s="49"/>
      <c r="H112" s="51"/>
    </row>
    <row r="113" spans="1:8" x14ac:dyDescent="0.25">
      <c r="A113" s="73">
        <v>132</v>
      </c>
      <c r="B113" s="33">
        <f>Май!D113</f>
        <v>2</v>
      </c>
      <c r="C113" s="34">
        <f>Июнь!D113</f>
        <v>259</v>
      </c>
      <c r="D113" s="48">
        <v>422</v>
      </c>
      <c r="E113" s="34">
        <f t="shared" si="1"/>
        <v>163</v>
      </c>
      <c r="F113" s="27"/>
      <c r="G113" s="49"/>
      <c r="H113" s="51"/>
    </row>
    <row r="114" spans="1:8" x14ac:dyDescent="0.25">
      <c r="A114" s="36">
        <v>133.13399999999999</v>
      </c>
      <c r="B114" s="33">
        <f>Май!D114</f>
        <v>0</v>
      </c>
      <c r="C114" s="34">
        <f>Июнь!D114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Май!D115</f>
        <v>0</v>
      </c>
      <c r="C115" s="34">
        <f>Июнь!D115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Май!D116</f>
        <v>0</v>
      </c>
      <c r="C116" s="34">
        <f>Июнь!D116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Май!D117</f>
        <v>4311</v>
      </c>
      <c r="C117" s="34">
        <f>Июнь!D117</f>
        <v>4431</v>
      </c>
      <c r="D117" s="48">
        <v>4591</v>
      </c>
      <c r="E117" s="34">
        <f t="shared" si="1"/>
        <v>160</v>
      </c>
      <c r="F117" s="27"/>
      <c r="G117" s="49"/>
      <c r="H117" s="51"/>
    </row>
    <row r="118" spans="1:8" x14ac:dyDescent="0.25">
      <c r="A118" s="25">
        <v>139</v>
      </c>
      <c r="B118" s="33">
        <f>Май!D118</f>
        <v>3185</v>
      </c>
      <c r="C118" s="34">
        <f>Июнь!D118</f>
        <v>3301</v>
      </c>
      <c r="D118" s="48">
        <v>3349</v>
      </c>
      <c r="E118" s="34">
        <f t="shared" si="1"/>
        <v>48</v>
      </c>
      <c r="F118" s="27"/>
      <c r="G118" s="49"/>
      <c r="H118" s="51"/>
    </row>
    <row r="119" spans="1:8" x14ac:dyDescent="0.25">
      <c r="A119" s="25">
        <v>140.14099999999999</v>
      </c>
      <c r="B119" s="33">
        <f>Май!D119</f>
        <v>3236</v>
      </c>
      <c r="C119" s="34">
        <f>Июнь!D119</f>
        <v>3426</v>
      </c>
      <c r="D119" s="48">
        <v>3581</v>
      </c>
      <c r="E119" s="34">
        <f t="shared" si="1"/>
        <v>155</v>
      </c>
      <c r="F119" s="27"/>
      <c r="G119" s="49"/>
      <c r="H119" s="51"/>
    </row>
    <row r="120" spans="1:8" x14ac:dyDescent="0.25">
      <c r="A120" s="28">
        <v>142</v>
      </c>
      <c r="B120" s="33">
        <f>Май!D120</f>
        <v>0</v>
      </c>
      <c r="C120" s="34">
        <f>Июнь!D120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Май!D121</f>
        <v>0</v>
      </c>
      <c r="C121" s="34">
        <f>Июнь!D121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Май!D122</f>
        <v>3604</v>
      </c>
      <c r="C122" s="34">
        <f>Июнь!D122</f>
        <v>4023</v>
      </c>
      <c r="D122" s="48">
        <v>4301</v>
      </c>
      <c r="E122" s="34">
        <f t="shared" si="1"/>
        <v>278</v>
      </c>
      <c r="F122" s="27"/>
      <c r="G122" s="49"/>
      <c r="H122" s="51"/>
    </row>
    <row r="123" spans="1:8" x14ac:dyDescent="0.25">
      <c r="A123" s="25">
        <v>145</v>
      </c>
      <c r="B123" s="33">
        <f>Май!D123</f>
        <v>0</v>
      </c>
      <c r="C123" s="34">
        <f>Июнь!D123</f>
        <v>0</v>
      </c>
      <c r="D123" s="48"/>
      <c r="E123" s="34">
        <f t="shared" si="1"/>
        <v>0</v>
      </c>
      <c r="F123" s="27"/>
      <c r="G123" s="49"/>
      <c r="H123" s="90" t="s">
        <v>53</v>
      </c>
    </row>
    <row r="124" spans="1:8" x14ac:dyDescent="0.25">
      <c r="A124" s="77">
        <v>146.14699999999999</v>
      </c>
      <c r="B124" s="33">
        <f>Май!D124</f>
        <v>87422</v>
      </c>
      <c r="C124" s="34">
        <f>Июнь!D124</f>
        <v>88700</v>
      </c>
      <c r="D124" s="48">
        <v>89192</v>
      </c>
      <c r="E124" s="34">
        <f t="shared" si="1"/>
        <v>492</v>
      </c>
      <c r="F124" s="27"/>
      <c r="G124" s="49"/>
      <c r="H124" s="51"/>
    </row>
    <row r="125" spans="1:8" x14ac:dyDescent="0.25">
      <c r="A125" s="36">
        <v>148</v>
      </c>
      <c r="B125" s="33">
        <f>Май!D125</f>
        <v>0</v>
      </c>
      <c r="C125" s="34">
        <f>Июнь!D125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5">
      <c r="A126" s="25">
        <v>149</v>
      </c>
      <c r="B126" s="33">
        <f>Май!D126</f>
        <v>784</v>
      </c>
      <c r="C126" s="34">
        <f>Июнь!D126</f>
        <v>1238</v>
      </c>
      <c r="D126" s="48">
        <v>1472</v>
      </c>
      <c r="E126" s="34">
        <f t="shared" si="1"/>
        <v>234</v>
      </c>
      <c r="F126" s="27"/>
      <c r="G126" s="49"/>
      <c r="H126" s="51"/>
    </row>
    <row r="127" spans="1:8" x14ac:dyDescent="0.25">
      <c r="A127" s="25">
        <v>150</v>
      </c>
      <c r="B127" s="33">
        <f>Май!D127</f>
        <v>2713</v>
      </c>
      <c r="C127" s="34">
        <f>Июнь!D127</f>
        <v>2922</v>
      </c>
      <c r="D127" s="48">
        <v>3093</v>
      </c>
      <c r="E127" s="34">
        <f t="shared" si="1"/>
        <v>171</v>
      </c>
      <c r="F127" s="27"/>
      <c r="G127" s="49"/>
      <c r="H127" s="51"/>
    </row>
    <row r="128" spans="1:8" x14ac:dyDescent="0.25">
      <c r="A128" s="25">
        <v>151</v>
      </c>
      <c r="B128" s="33">
        <f>Май!D128</f>
        <v>25061</v>
      </c>
      <c r="C128" s="34">
        <f>Июнь!D128</f>
        <v>25427</v>
      </c>
      <c r="D128" s="48">
        <v>25721</v>
      </c>
      <c r="E128" s="34">
        <f t="shared" si="1"/>
        <v>294</v>
      </c>
      <c r="F128" s="27"/>
      <c r="G128" s="49"/>
      <c r="H128" s="51"/>
    </row>
    <row r="129" spans="1:8" x14ac:dyDescent="0.25">
      <c r="A129" s="25">
        <v>152</v>
      </c>
      <c r="B129" s="33">
        <f>Май!D129</f>
        <v>204</v>
      </c>
      <c r="C129" s="34">
        <f>Июнь!D129</f>
        <v>204</v>
      </c>
      <c r="D129" s="48">
        <v>215</v>
      </c>
      <c r="E129" s="34">
        <f t="shared" si="1"/>
        <v>11</v>
      </c>
      <c r="F129" s="27"/>
      <c r="G129" s="49"/>
      <c r="H129" s="51"/>
    </row>
    <row r="130" spans="1:8" x14ac:dyDescent="0.25">
      <c r="A130" s="28">
        <v>153</v>
      </c>
      <c r="B130" s="33">
        <f>Май!D130</f>
        <v>0</v>
      </c>
      <c r="C130" s="34">
        <f>Июнь!D130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Май!D131</f>
        <v>373</v>
      </c>
      <c r="C131" s="34">
        <f>Июнь!D131</f>
        <v>376</v>
      </c>
      <c r="D131" s="48">
        <v>433</v>
      </c>
      <c r="E131" s="34">
        <f t="shared" si="2"/>
        <v>57</v>
      </c>
      <c r="F131" s="27"/>
      <c r="G131" s="49"/>
      <c r="H131" s="51"/>
    </row>
    <row r="132" spans="1:8" x14ac:dyDescent="0.25">
      <c r="A132" s="28">
        <v>155</v>
      </c>
      <c r="B132" s="33">
        <f>Май!D132</f>
        <v>0</v>
      </c>
      <c r="C132" s="34">
        <f>Июнь!D132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Май!D133</f>
        <v>71361</v>
      </c>
      <c r="C133" s="34">
        <f>Июнь!D133</f>
        <v>71741</v>
      </c>
      <c r="D133" s="48">
        <v>72311</v>
      </c>
      <c r="E133" s="34">
        <f t="shared" si="2"/>
        <v>570</v>
      </c>
      <c r="F133" s="27"/>
      <c r="G133" s="49"/>
      <c r="H133" s="51"/>
    </row>
    <row r="134" spans="1:8" x14ac:dyDescent="0.25">
      <c r="A134" s="25">
        <v>157.15799999999999</v>
      </c>
      <c r="B134" s="33">
        <f>Май!D134</f>
        <v>20939</v>
      </c>
      <c r="C134" s="34">
        <f>Июнь!D134</f>
        <v>22879</v>
      </c>
      <c r="D134" s="48">
        <v>23768</v>
      </c>
      <c r="E134" s="34">
        <f t="shared" si="2"/>
        <v>889</v>
      </c>
      <c r="F134" s="27"/>
      <c r="G134" s="49"/>
      <c r="H134" s="51"/>
    </row>
    <row r="135" spans="1:8" x14ac:dyDescent="0.25">
      <c r="A135" s="37">
        <v>159.16</v>
      </c>
      <c r="B135" s="33">
        <f>Май!D135</f>
        <v>6211</v>
      </c>
      <c r="C135" s="34">
        <f>Июнь!D135</f>
        <v>6438</v>
      </c>
      <c r="D135" s="48">
        <v>6623</v>
      </c>
      <c r="E135" s="34">
        <f t="shared" si="2"/>
        <v>185</v>
      </c>
      <c r="F135" s="27"/>
      <c r="G135" s="49"/>
      <c r="H135" s="51"/>
    </row>
    <row r="136" spans="1:8" x14ac:dyDescent="0.25">
      <c r="A136" s="28">
        <v>161</v>
      </c>
      <c r="B136" s="33">
        <f>Май!D136</f>
        <v>0</v>
      </c>
      <c r="C136" s="34">
        <f>Июнь!D136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Май!D137</f>
        <v>0</v>
      </c>
      <c r="C137" s="34">
        <f>Июнь!D137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Май!D138</f>
        <v>12330</v>
      </c>
      <c r="C138" s="34">
        <f>Июнь!D138</f>
        <v>12879</v>
      </c>
      <c r="D138" s="48">
        <v>13186</v>
      </c>
      <c r="E138" s="34">
        <f t="shared" si="2"/>
        <v>307</v>
      </c>
      <c r="F138" s="27"/>
      <c r="G138" s="49"/>
      <c r="H138" s="51"/>
    </row>
    <row r="139" spans="1:8" x14ac:dyDescent="0.25">
      <c r="A139" s="25">
        <v>164</v>
      </c>
      <c r="B139" s="33">
        <f>Май!D139</f>
        <v>8298</v>
      </c>
      <c r="C139" s="34">
        <f>Июнь!D139</f>
        <v>9047</v>
      </c>
      <c r="D139" s="48">
        <v>9621</v>
      </c>
      <c r="E139" s="34">
        <f t="shared" si="2"/>
        <v>574</v>
      </c>
      <c r="F139" s="27"/>
      <c r="G139" s="49"/>
      <c r="H139" s="51"/>
    </row>
    <row r="140" spans="1:8" x14ac:dyDescent="0.25">
      <c r="A140" s="36">
        <v>165</v>
      </c>
      <c r="B140" s="33">
        <f>Май!D140</f>
        <v>0</v>
      </c>
      <c r="C140" s="34">
        <f>Июнь!D140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Май!D141</f>
        <v>3326</v>
      </c>
      <c r="C141" s="34">
        <f>Июнь!D141</f>
        <v>3829</v>
      </c>
      <c r="D141" s="48">
        <v>4205</v>
      </c>
      <c r="E141" s="34">
        <f t="shared" si="2"/>
        <v>376</v>
      </c>
      <c r="F141" s="34"/>
      <c r="G141" s="50"/>
      <c r="H141" s="51"/>
    </row>
    <row r="142" spans="1:8" x14ac:dyDescent="0.25">
      <c r="A142" s="25">
        <v>167.16800000000001</v>
      </c>
      <c r="B142" s="33">
        <f>Май!D142</f>
        <v>7148</v>
      </c>
      <c r="C142" s="34">
        <f>Июнь!D142</f>
        <v>7402</v>
      </c>
      <c r="D142" s="48">
        <v>7551</v>
      </c>
      <c r="E142" s="34">
        <f t="shared" si="2"/>
        <v>149</v>
      </c>
      <c r="F142" s="27"/>
      <c r="G142" s="49"/>
      <c r="H142" s="51"/>
    </row>
    <row r="143" spans="1:8" x14ac:dyDescent="0.25">
      <c r="A143" s="36">
        <v>169</v>
      </c>
      <c r="B143" s="33">
        <f>Май!D143</f>
        <v>0</v>
      </c>
      <c r="C143" s="34">
        <f>Июнь!D143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Май!D144</f>
        <v>0</v>
      </c>
      <c r="C144" s="34">
        <f>Июнь!D144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Май!D145</f>
        <v>6343</v>
      </c>
      <c r="C145" s="34">
        <f>Июнь!D145</f>
        <v>6881</v>
      </c>
      <c r="D145" s="48">
        <v>7110</v>
      </c>
      <c r="E145" s="34">
        <f t="shared" si="2"/>
        <v>229</v>
      </c>
      <c r="F145" s="27"/>
      <c r="G145" s="49"/>
      <c r="H145" s="51"/>
    </row>
    <row r="146" spans="1:8" x14ac:dyDescent="0.25">
      <c r="A146" s="25">
        <v>172</v>
      </c>
      <c r="B146" s="33">
        <f>Май!D146</f>
        <v>477</v>
      </c>
      <c r="C146" s="34">
        <f>Июнь!D146</f>
        <v>565</v>
      </c>
      <c r="D146" s="48">
        <v>670</v>
      </c>
      <c r="E146" s="34">
        <f t="shared" si="2"/>
        <v>105</v>
      </c>
      <c r="F146" s="27"/>
      <c r="G146" s="49"/>
      <c r="H146" s="51"/>
    </row>
    <row r="147" spans="1:8" x14ac:dyDescent="0.25">
      <c r="A147" s="25">
        <v>173</v>
      </c>
      <c r="B147" s="33">
        <f>Май!D147</f>
        <v>5362</v>
      </c>
      <c r="C147" s="34">
        <f>Июнь!D147</f>
        <v>5372</v>
      </c>
      <c r="D147" s="48">
        <v>5401</v>
      </c>
      <c r="E147" s="34">
        <f t="shared" si="2"/>
        <v>29</v>
      </c>
      <c r="F147" s="27"/>
      <c r="G147" s="49"/>
      <c r="H147" s="51"/>
    </row>
    <row r="148" spans="1:8" x14ac:dyDescent="0.25">
      <c r="A148" s="25">
        <v>174</v>
      </c>
      <c r="B148" s="33">
        <f>Май!D148</f>
        <v>11161</v>
      </c>
      <c r="C148" s="34">
        <f>Июнь!D148</f>
        <v>11549</v>
      </c>
      <c r="D148" s="48">
        <v>11836</v>
      </c>
      <c r="E148" s="34">
        <f t="shared" si="2"/>
        <v>287</v>
      </c>
      <c r="F148" s="27"/>
      <c r="G148" s="49"/>
      <c r="H148" s="51"/>
    </row>
    <row r="149" spans="1:8" x14ac:dyDescent="0.25">
      <c r="A149" s="36">
        <v>175</v>
      </c>
      <c r="B149" s="33">
        <f>Май!D149</f>
        <v>0</v>
      </c>
      <c r="C149" s="34">
        <f>Июнь!D149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Май!D150</f>
        <v>0</v>
      </c>
      <c r="C150" s="34">
        <f>Июнь!D150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Май!D151</f>
        <v>6750</v>
      </c>
      <c r="C151" s="34">
        <f>Июнь!D151</f>
        <v>7208</v>
      </c>
      <c r="D151" s="48">
        <v>7534</v>
      </c>
      <c r="E151" s="34">
        <f t="shared" si="2"/>
        <v>326</v>
      </c>
      <c r="F151" s="27"/>
      <c r="G151" s="49"/>
      <c r="H151" s="51"/>
    </row>
    <row r="152" spans="1:8" x14ac:dyDescent="0.25">
      <c r="A152" s="28">
        <v>179</v>
      </c>
      <c r="B152" s="33">
        <f>Май!D152</f>
        <v>0</v>
      </c>
      <c r="C152" s="34">
        <f>Июнь!D152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Май!D153</f>
        <v>2070</v>
      </c>
      <c r="C153" s="34">
        <f>Июнь!D153</f>
        <v>2137</v>
      </c>
      <c r="D153" s="48">
        <v>2247</v>
      </c>
      <c r="E153" s="34">
        <f t="shared" si="2"/>
        <v>110</v>
      </c>
      <c r="F153" s="27"/>
      <c r="G153" s="49"/>
      <c r="H153" s="51"/>
    </row>
    <row r="154" spans="1:8" x14ac:dyDescent="0.25">
      <c r="A154" s="31">
        <v>182</v>
      </c>
      <c r="B154" s="33">
        <f>Май!D154</f>
        <v>103</v>
      </c>
      <c r="C154" s="34">
        <f>Июнь!D154</f>
        <v>103</v>
      </c>
      <c r="D154" s="48">
        <v>103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Май!D155</f>
        <v>0</v>
      </c>
      <c r="C155" s="34">
        <f>Июнь!D155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Май!D156</f>
        <v>1299</v>
      </c>
      <c r="C156" s="34">
        <f>Июнь!D156</f>
        <v>1327</v>
      </c>
      <c r="D156" s="48">
        <v>1417</v>
      </c>
      <c r="E156" s="34">
        <f t="shared" si="2"/>
        <v>90</v>
      </c>
      <c r="F156" s="34"/>
      <c r="G156" s="50"/>
      <c r="H156" s="51"/>
    </row>
    <row r="157" spans="1:8" x14ac:dyDescent="0.25">
      <c r="A157" s="130">
        <v>186</v>
      </c>
      <c r="B157" s="33">
        <f>Май!D157</f>
        <v>0</v>
      </c>
      <c r="C157" s="34">
        <f>Июнь!D157</f>
        <v>0</v>
      </c>
      <c r="D157" s="48"/>
      <c r="E157" s="34">
        <f t="shared" si="2"/>
        <v>0</v>
      </c>
      <c r="F157" s="34"/>
      <c r="G157" s="50"/>
      <c r="H157" s="51" t="s">
        <v>1</v>
      </c>
    </row>
    <row r="158" spans="1:8" x14ac:dyDescent="0.25">
      <c r="A158" s="77">
        <v>187</v>
      </c>
      <c r="B158" s="33">
        <f>Май!D158</f>
        <v>748</v>
      </c>
      <c r="C158" s="34">
        <f>Июнь!D158</f>
        <v>1164</v>
      </c>
      <c r="D158" s="48">
        <v>1588</v>
      </c>
      <c r="E158" s="34">
        <f t="shared" si="2"/>
        <v>424</v>
      </c>
      <c r="F158" s="34"/>
      <c r="G158" s="50"/>
      <c r="H158" s="51"/>
    </row>
    <row r="159" spans="1:8" x14ac:dyDescent="0.25">
      <c r="A159" s="126">
        <v>188</v>
      </c>
      <c r="B159" s="33">
        <f>Май!D159</f>
        <v>7863</v>
      </c>
      <c r="C159" s="34">
        <f>Июнь!D159</f>
        <v>8004</v>
      </c>
      <c r="D159" s="48">
        <v>8211</v>
      </c>
      <c r="E159" s="34">
        <f t="shared" si="2"/>
        <v>207</v>
      </c>
      <c r="F159" s="34"/>
      <c r="G159" s="50"/>
      <c r="H159" s="51"/>
    </row>
    <row r="160" spans="1:8" x14ac:dyDescent="0.25">
      <c r="A160" s="28">
        <v>189</v>
      </c>
      <c r="B160" s="33">
        <f>Май!D160</f>
        <v>0</v>
      </c>
      <c r="C160" s="34">
        <f>Июнь!D160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Май!D161</f>
        <v>420</v>
      </c>
      <c r="C161" s="34">
        <f>Июнь!D161</f>
        <v>431</v>
      </c>
      <c r="D161" s="48">
        <v>443</v>
      </c>
      <c r="E161" s="34">
        <f t="shared" si="2"/>
        <v>12</v>
      </c>
      <c r="F161" s="34"/>
      <c r="G161" s="50"/>
      <c r="H161" s="51"/>
    </row>
    <row r="162" spans="1:8" x14ac:dyDescent="0.25">
      <c r="A162" s="25">
        <v>191</v>
      </c>
      <c r="B162" s="33">
        <f>Май!D162</f>
        <v>286</v>
      </c>
      <c r="C162" s="34">
        <f>Июнь!D162</f>
        <v>315</v>
      </c>
      <c r="D162" s="48">
        <v>329</v>
      </c>
      <c r="E162" s="34">
        <f t="shared" si="2"/>
        <v>14</v>
      </c>
      <c r="F162" s="34"/>
      <c r="G162" s="50"/>
      <c r="H162" s="51"/>
    </row>
    <row r="163" spans="1:8" x14ac:dyDescent="0.25">
      <c r="A163" s="36">
        <v>192</v>
      </c>
      <c r="B163" s="33">
        <f>Май!D163</f>
        <v>0</v>
      </c>
      <c r="C163" s="34">
        <f>Июнь!D163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Май!D164</f>
        <v>1166</v>
      </c>
      <c r="C164" s="34">
        <f>Июнь!D164</f>
        <v>1394</v>
      </c>
      <c r="D164" s="48">
        <v>1532</v>
      </c>
      <c r="E164" s="34">
        <f t="shared" si="2"/>
        <v>138</v>
      </c>
      <c r="F164" s="27"/>
      <c r="G164" s="49"/>
      <c r="H164" s="51"/>
    </row>
    <row r="165" spans="1:8" x14ac:dyDescent="0.25">
      <c r="A165" s="25">
        <v>194</v>
      </c>
      <c r="B165" s="33">
        <f>Май!D165</f>
        <v>1248</v>
      </c>
      <c r="C165" s="34">
        <f>Июнь!D165</f>
        <v>1272</v>
      </c>
      <c r="D165" s="48">
        <v>1291</v>
      </c>
      <c r="E165" s="34">
        <f t="shared" si="2"/>
        <v>19</v>
      </c>
      <c r="F165" s="27"/>
      <c r="G165" s="49"/>
      <c r="H165" s="51"/>
    </row>
    <row r="166" spans="1:8" x14ac:dyDescent="0.25">
      <c r="A166" s="25">
        <v>195</v>
      </c>
      <c r="B166" s="33">
        <f>Май!D166</f>
        <v>314</v>
      </c>
      <c r="C166" s="34">
        <f>Июнь!D166</f>
        <v>373</v>
      </c>
      <c r="D166" s="48">
        <v>432</v>
      </c>
      <c r="E166" s="34">
        <f t="shared" si="2"/>
        <v>59</v>
      </c>
      <c r="F166" s="27"/>
      <c r="G166" s="49"/>
      <c r="H166" s="90"/>
    </row>
    <row r="167" spans="1:8" x14ac:dyDescent="0.25">
      <c r="A167" s="25">
        <v>196</v>
      </c>
      <c r="B167" s="33">
        <f>Май!D167</f>
        <v>16274</v>
      </c>
      <c r="C167" s="34">
        <f>Июнь!D167</f>
        <v>17077</v>
      </c>
      <c r="D167" s="48">
        <v>17712</v>
      </c>
      <c r="E167" s="34">
        <f t="shared" si="2"/>
        <v>635</v>
      </c>
      <c r="F167" s="27"/>
      <c r="G167" s="49"/>
      <c r="H167" s="51"/>
    </row>
    <row r="168" spans="1:8" x14ac:dyDescent="0.25">
      <c r="A168" s="28">
        <v>197</v>
      </c>
      <c r="B168" s="33">
        <f>Май!D168</f>
        <v>0</v>
      </c>
      <c r="C168" s="34">
        <f>Июнь!D168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5">
      <c r="A169" s="25">
        <v>198</v>
      </c>
      <c r="B169" s="33">
        <f>Май!D169</f>
        <v>2482</v>
      </c>
      <c r="C169" s="34">
        <f>Июнь!D169</f>
        <v>2589</v>
      </c>
      <c r="D169" s="48">
        <v>2673</v>
      </c>
      <c r="E169" s="34">
        <f t="shared" si="2"/>
        <v>84</v>
      </c>
      <c r="F169" s="27"/>
      <c r="G169" s="49"/>
      <c r="H169" s="51"/>
    </row>
    <row r="170" spans="1:8" x14ac:dyDescent="0.25">
      <c r="A170" s="25">
        <v>199</v>
      </c>
      <c r="B170" s="33">
        <f>Май!D170</f>
        <v>31210</v>
      </c>
      <c r="C170" s="34">
        <f>Июнь!D170</f>
        <v>32347</v>
      </c>
      <c r="D170" s="48">
        <v>33041</v>
      </c>
      <c r="E170" s="34">
        <f t="shared" si="2"/>
        <v>694</v>
      </c>
      <c r="F170" s="27"/>
      <c r="G170" s="49"/>
      <c r="H170" s="51"/>
    </row>
    <row r="171" spans="1:8" x14ac:dyDescent="0.25">
      <c r="A171" s="25">
        <v>200</v>
      </c>
      <c r="B171" s="33">
        <f>Май!D171</f>
        <v>90166</v>
      </c>
      <c r="C171" s="34">
        <f>Июнь!D171</f>
        <v>90824</v>
      </c>
      <c r="D171" s="48">
        <v>91191</v>
      </c>
      <c r="E171" s="34">
        <f t="shared" si="2"/>
        <v>367</v>
      </c>
      <c r="F171" s="27"/>
      <c r="G171" s="49"/>
      <c r="H171" s="51"/>
    </row>
    <row r="172" spans="1:8" x14ac:dyDescent="0.25">
      <c r="A172" s="28">
        <v>201</v>
      </c>
      <c r="B172" s="33">
        <f>Май!D172</f>
        <v>0</v>
      </c>
      <c r="C172" s="34">
        <f>Июнь!D172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Май!D173</f>
        <v>0</v>
      </c>
      <c r="C173" s="34">
        <f>Июнь!D173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Май!D174</f>
        <v>0</v>
      </c>
      <c r="C174" s="34">
        <f>Июнь!D174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Май!D175</f>
        <v>0</v>
      </c>
      <c r="C175" s="34">
        <f>Июнь!D175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Май!D176</f>
        <v>0</v>
      </c>
      <c r="C176" s="34">
        <f>Июнь!D176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Май!D177</f>
        <v>0</v>
      </c>
      <c r="C177" s="34">
        <f>Июнь!D177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Май!D178</f>
        <v>0</v>
      </c>
      <c r="C178" s="34">
        <f>Июнь!D178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Май!D179</f>
        <v>3638</v>
      </c>
      <c r="C179" s="34">
        <f>Июнь!D179</f>
        <v>3722</v>
      </c>
      <c r="D179" s="48">
        <v>3795</v>
      </c>
      <c r="E179" s="34">
        <f t="shared" si="2"/>
        <v>73</v>
      </c>
      <c r="F179" s="34"/>
      <c r="G179" s="50"/>
      <c r="H179" s="51"/>
    </row>
    <row r="180" spans="1:8" x14ac:dyDescent="0.25">
      <c r="A180" s="28">
        <v>218</v>
      </c>
      <c r="B180" s="33">
        <f>Май!D180</f>
        <v>0</v>
      </c>
      <c r="C180" s="34">
        <f>Июнь!D180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Май!D181</f>
        <v>0</v>
      </c>
      <c r="C181" s="34">
        <f>Июнь!D181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Май!D182</f>
        <v>0</v>
      </c>
      <c r="C182" s="34">
        <f>Июнь!D182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Май!D183</f>
        <v>0</v>
      </c>
      <c r="C183" s="34">
        <f>Июнь!D183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Май!D184</f>
        <v>0</v>
      </c>
      <c r="C184" s="34">
        <f>Июнь!D184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Май!D185</f>
        <v>0</v>
      </c>
      <c r="C185" s="34">
        <f>Июнь!D185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Май!D186</f>
        <v>0</v>
      </c>
      <c r="C186" s="34">
        <f>Июнь!D186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Май!D187</f>
        <v>0</v>
      </c>
      <c r="C187" s="34">
        <f>Июнь!D187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Май!D188</f>
        <v>0</v>
      </c>
      <c r="C188" s="34">
        <f>Июнь!D188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Май!D189</f>
        <v>0</v>
      </c>
      <c r="C189" s="34">
        <f>Июнь!D189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Май!D190</f>
        <v>0</v>
      </c>
      <c r="C190" s="34">
        <f>Июнь!D190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Май!D191</f>
        <v>0</v>
      </c>
      <c r="C191" s="34">
        <f>Июнь!D191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Май!D192</f>
        <v>0</v>
      </c>
      <c r="C192" s="34">
        <f>Июнь!D192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Май!D193</f>
        <v>0</v>
      </c>
      <c r="C193" s="34">
        <f>Июнь!D193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Май!D194</f>
        <v>0</v>
      </c>
      <c r="C194" s="34">
        <f>Июнь!D194</f>
        <v>0</v>
      </c>
      <c r="D194" s="48"/>
      <c r="E194" s="34">
        <f t="shared" ref="E194:E246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Май!D195</f>
        <v>0</v>
      </c>
      <c r="C195" s="34">
        <f>Июнь!D195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Май!D196</f>
        <v>0</v>
      </c>
      <c r="C196" s="34">
        <f>Июнь!D196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Май!D197</f>
        <v>0</v>
      </c>
      <c r="C197" s="34">
        <f>Июнь!D197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Май!D198</f>
        <v>0</v>
      </c>
      <c r="C198" s="34">
        <f>Июнь!D198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Май!D199</f>
        <v>0</v>
      </c>
      <c r="C199" s="34">
        <f>Июнь!D199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Май!D200</f>
        <v>0</v>
      </c>
      <c r="C200" s="34">
        <f>Июнь!D200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Май!D201</f>
        <v>0</v>
      </c>
      <c r="C201" s="34">
        <f>Июнь!D201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Май!D202</f>
        <v>0</v>
      </c>
      <c r="C202" s="34">
        <f>Июнь!D202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Май!D203</f>
        <v>0</v>
      </c>
      <c r="C203" s="34">
        <f>Июнь!D203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Май!D204</f>
        <v>0</v>
      </c>
      <c r="C204" s="34">
        <f>Июнь!D204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Май!D205</f>
        <v>0</v>
      </c>
      <c r="C205" s="34">
        <f>Июнь!D205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Май!D206</f>
        <v>0</v>
      </c>
      <c r="C206" s="34">
        <f>Июнь!D206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Май!D207</f>
        <v>0</v>
      </c>
      <c r="C207" s="34">
        <f>Июнь!D207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Май!D208</f>
        <v>0</v>
      </c>
      <c r="C208" s="34">
        <f>Июнь!D208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Май!D209</f>
        <v>0</v>
      </c>
      <c r="C209" s="34">
        <f>Июнь!D209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Май!D210</f>
        <v>0</v>
      </c>
      <c r="C210" s="34">
        <f>Июнь!D210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Май!D211</f>
        <v>0</v>
      </c>
      <c r="C211" s="34">
        <f>Июнь!D211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Май!D212</f>
        <v>0</v>
      </c>
      <c r="C212" s="34">
        <f>Июнь!D212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Май!D213</f>
        <v>0</v>
      </c>
      <c r="C213" s="34">
        <f>Июнь!D213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Май!D214</f>
        <v>0</v>
      </c>
      <c r="C214" s="34">
        <f>Июнь!D214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Май!D215</f>
        <v>0</v>
      </c>
      <c r="C215" s="34">
        <f>Июнь!D215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Май!D216</f>
        <v>0</v>
      </c>
      <c r="C216" s="34">
        <f>Июнь!D216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Май!D217</f>
        <v>0</v>
      </c>
      <c r="C217" s="34">
        <f>Июнь!D217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Май!D218</f>
        <v>0</v>
      </c>
      <c r="C218" s="34">
        <f>Июнь!D218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Май!D219</f>
        <v>0</v>
      </c>
      <c r="C219" s="34">
        <f>Июнь!D219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Май!D220</f>
        <v>0</v>
      </c>
      <c r="C220" s="56">
        <f>Июнь!D220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Май!D221</f>
        <v>0</v>
      </c>
      <c r="C221" s="56">
        <f>Июнь!D221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Май!D222</f>
        <v>0</v>
      </c>
      <c r="C222" s="56">
        <f>Июнь!D222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Май!D223</f>
        <v>0</v>
      </c>
      <c r="C223" s="56">
        <f>Июнь!D223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Май!D224</f>
        <v>0</v>
      </c>
      <c r="C224" s="56">
        <f>Июнь!D224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Май!D225</f>
        <v>0</v>
      </c>
      <c r="C225" s="56">
        <f>Июнь!D225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Май!D226</f>
        <v>0</v>
      </c>
      <c r="C226" s="56">
        <f>Июнь!D226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Май!D227</f>
        <v>0</v>
      </c>
      <c r="C227" s="56">
        <f>Июнь!D227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Май!D228</f>
        <v>0</v>
      </c>
      <c r="C228" s="56">
        <f>Июнь!D228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Май!D229</f>
        <v>0</v>
      </c>
      <c r="C229" s="56">
        <f>Июнь!D229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Май!D230</f>
        <v>0</v>
      </c>
      <c r="C230" s="56">
        <f>Июнь!D230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Май!D231</f>
        <v>0</v>
      </c>
      <c r="C231" s="56">
        <f>Июнь!D231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Май!D232</f>
        <v>0</v>
      </c>
      <c r="C232" s="56">
        <f>Июнь!D232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Май!D233</f>
        <v>0</v>
      </c>
      <c r="C233" s="56">
        <f>Июнь!D233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Май!D234</f>
        <v>0</v>
      </c>
      <c r="C234" s="56">
        <f>Июнь!D234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Май!D235</f>
        <v>0</v>
      </c>
      <c r="C235" s="56">
        <f>Июнь!D235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Май!D236</f>
        <v>0</v>
      </c>
      <c r="C236" s="56">
        <f>Июнь!D236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Май!D237</f>
        <v>0</v>
      </c>
      <c r="C237" s="56">
        <f>Июнь!D237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Май!D238</f>
        <v>0</v>
      </c>
      <c r="C238" s="56">
        <f>Июнь!D238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Май!D239</f>
        <v>0</v>
      </c>
      <c r="C239" s="56">
        <f>Июнь!D239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Май!D240</f>
        <v>0</v>
      </c>
      <c r="C240" s="56">
        <f>Июнь!D240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Май!D241</f>
        <v>0</v>
      </c>
      <c r="C241" s="56">
        <f>Июнь!D241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Май!D242</f>
        <v>0</v>
      </c>
      <c r="C242" s="56">
        <f>Июнь!D242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Май!D243</f>
        <v>0</v>
      </c>
      <c r="C243" s="56">
        <f>Июнь!D243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Май!D244</f>
        <v>0</v>
      </c>
      <c r="C244" s="56">
        <f>Июнь!D244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Май!D245</f>
        <v>0</v>
      </c>
      <c r="C245" s="60">
        <f>Июнь!D245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Май!D246</f>
        <v>0</v>
      </c>
      <c r="C246" s="60">
        <f>Июнь!D246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>
        <f>Май!D247</f>
        <v>0</v>
      </c>
      <c r="C247" s="41">
        <f>Июнь!D247</f>
        <v>0</v>
      </c>
      <c r="D247" s="61"/>
      <c r="E247" s="41">
        <f>D247-C247</f>
        <v>0</v>
      </c>
      <c r="F247" s="41"/>
      <c r="G247" s="41"/>
      <c r="H247" s="63"/>
    </row>
    <row r="248" spans="1:8" ht="15.75" thickBot="1" x14ac:dyDescent="0.3">
      <c r="A248" s="42" t="s">
        <v>27</v>
      </c>
      <c r="B248" s="43">
        <f>Май!D248</f>
        <v>19222</v>
      </c>
      <c r="C248" s="44">
        <f>Июнь!D248</f>
        <v>19720</v>
      </c>
      <c r="D248" s="64">
        <v>19905</v>
      </c>
      <c r="E248" s="44">
        <f>D248-C248</f>
        <v>185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10" t="s">
        <v>36</v>
      </c>
      <c r="C256" s="110" t="s">
        <v>35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Июнь!C258</f>
        <v>8290.2999999999993</v>
      </c>
      <c r="C258" s="122">
        <v>8416.7999999999993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663224</v>
      </c>
      <c r="C259" s="112">
        <f>C258*80</f>
        <v>673344</v>
      </c>
      <c r="D259" s="109">
        <f>C259-B259</f>
        <v>10120</v>
      </c>
      <c r="E259" s="9">
        <f>SUM(E196:E246)</f>
        <v>0</v>
      </c>
      <c r="F259" s="148"/>
      <c r="G259" s="149"/>
      <c r="H259" s="10">
        <f>D259-E259-D261</f>
        <v>10091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Июнь!C261</f>
        <v>6088</v>
      </c>
      <c r="C261" s="123">
        <v>6117</v>
      </c>
      <c r="D261" s="119">
        <f>C261-B261</f>
        <v>29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Июнь!C263</f>
        <v>13726.1</v>
      </c>
      <c r="C263" s="122">
        <v>13933.8</v>
      </c>
      <c r="D263" s="118"/>
      <c r="E263" s="83"/>
      <c r="F263" s="87">
        <v>11</v>
      </c>
      <c r="G263" s="136">
        <v>6</v>
      </c>
      <c r="H263" s="85"/>
    </row>
    <row r="264" spans="1:8" ht="15.75" thickBot="1" x14ac:dyDescent="0.3">
      <c r="A264" s="106"/>
      <c r="B264" s="115">
        <f>B263*60</f>
        <v>823566</v>
      </c>
      <c r="C264" s="115">
        <f>C263*60</f>
        <v>836028</v>
      </c>
      <c r="D264" s="109">
        <f>C264-B264</f>
        <v>12462</v>
      </c>
      <c r="E264" s="84">
        <f>SUM(E2:E53,E55:E63,E167:E171,E179,E247)</f>
        <v>11374</v>
      </c>
      <c r="F264" s="152">
        <f>F263*0.25*G263*30</f>
        <v>495</v>
      </c>
      <c r="G264" s="153"/>
      <c r="H264" s="86">
        <f>D264-E264-F264</f>
        <v>593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Июнь!C266</f>
        <v>38994.800000000003</v>
      </c>
      <c r="C266" s="122">
        <v>39549</v>
      </c>
      <c r="D266" s="118"/>
      <c r="E266" s="83"/>
      <c r="F266" s="87">
        <v>15</v>
      </c>
      <c r="G266" s="136">
        <v>6</v>
      </c>
      <c r="H266" s="85"/>
    </row>
    <row r="267" spans="1:8" ht="15.75" thickBot="1" x14ac:dyDescent="0.3">
      <c r="A267" s="106"/>
      <c r="B267" s="115">
        <f>B266*30</f>
        <v>1169844</v>
      </c>
      <c r="C267" s="115">
        <f>C266*30</f>
        <v>1186470</v>
      </c>
      <c r="D267" s="109">
        <f>C267-B267</f>
        <v>16626</v>
      </c>
      <c r="E267" s="84">
        <f>SUM(E54,E64:E166,E248)</f>
        <v>13905</v>
      </c>
      <c r="F267" s="152">
        <v>159</v>
      </c>
      <c r="G267" s="153"/>
      <c r="H267" s="86">
        <f>D267-E267-F267</f>
        <v>2562</v>
      </c>
    </row>
    <row r="268" spans="1:8" ht="15.75" thickBot="1" x14ac:dyDescent="0.3">
      <c r="A268" s="11"/>
      <c r="B268" s="116"/>
      <c r="C268" s="116"/>
      <c r="D268" s="119">
        <f>D259+D264+D267</f>
        <v>39208</v>
      </c>
      <c r="E268" s="14">
        <f>E259+E264+E267</f>
        <v>25279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141">
        <v>969.93799999999999</v>
      </c>
      <c r="F270" s="6"/>
      <c r="G270" s="6"/>
      <c r="H270" s="6"/>
    </row>
    <row r="271" spans="1:8" x14ac:dyDescent="0.25">
      <c r="A271" s="107" t="s">
        <v>14</v>
      </c>
      <c r="B271" s="117">
        <f>Июнь!C271</f>
        <v>3631.96</v>
      </c>
      <c r="C271" s="124">
        <v>3676.17</v>
      </c>
      <c r="D271" s="120"/>
      <c r="E271" s="17">
        <f>E270*800</f>
        <v>775950.4</v>
      </c>
      <c r="F271" s="1"/>
      <c r="G271" s="1"/>
      <c r="H271" s="1"/>
    </row>
    <row r="272" spans="1:8" ht="15.75" thickBot="1" x14ac:dyDescent="0.3">
      <c r="A272" s="108"/>
      <c r="B272" s="115">
        <f>B271*800</f>
        <v>2905568</v>
      </c>
      <c r="C272" s="115">
        <f>C271*800</f>
        <v>2940936</v>
      </c>
      <c r="D272" s="121">
        <f>C272-B272</f>
        <v>35368</v>
      </c>
      <c r="E272" s="140">
        <f>E271-Июнь!E271</f>
        <v>35403.20000000007</v>
      </c>
      <c r="F272" s="1"/>
      <c r="G272" s="1"/>
      <c r="H272" s="1"/>
    </row>
  </sheetData>
  <sheetProtection password="CF36" sheet="1" objects="1" scenarios="1"/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28999999999999998" right="0.18" top="0.23" bottom="0.22" header="0.22" footer="0.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topLeftCell="B1" workbookViewId="0">
      <pane ySplit="1" topLeftCell="A249" activePane="bottomLeft" state="frozen"/>
      <selection activeCell="C1" sqref="C1"/>
      <selection pane="bottomLeft" activeCell="F267" sqref="F267:G267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36</v>
      </c>
      <c r="C1" s="2" t="s">
        <v>35</v>
      </c>
      <c r="D1" s="93" t="s">
        <v>34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Июнь!D2</f>
        <v>0</v>
      </c>
      <c r="C2" s="23">
        <f>Июль!D2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Июнь!D3</f>
        <v>245</v>
      </c>
      <c r="C3" s="27">
        <f>Июль!D3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Июнь!D4</f>
        <v>0</v>
      </c>
      <c r="C4" s="27">
        <f>Июль!D4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Июнь!D5</f>
        <v>42181</v>
      </c>
      <c r="C5" s="27">
        <f>Июль!D5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Июнь!D6</f>
        <v>25276</v>
      </c>
      <c r="C6" s="27">
        <f>Июль!D6</f>
        <v>25750</v>
      </c>
      <c r="D6" s="48">
        <v>26288</v>
      </c>
      <c r="E6" s="34">
        <f t="shared" si="0"/>
        <v>538</v>
      </c>
      <c r="F6" s="27"/>
      <c r="G6" s="49"/>
      <c r="H6" s="51"/>
    </row>
    <row r="7" spans="1:8" x14ac:dyDescent="0.2">
      <c r="A7" s="31">
        <v>7.8</v>
      </c>
      <c r="B7" s="26">
        <f>Июнь!D7</f>
        <v>70349</v>
      </c>
      <c r="C7" s="27">
        <f>Июль!D7</f>
        <v>70778</v>
      </c>
      <c r="D7" s="48">
        <v>71165</v>
      </c>
      <c r="E7" s="34">
        <f t="shared" si="0"/>
        <v>387</v>
      </c>
      <c r="F7" s="27"/>
      <c r="G7" s="49"/>
      <c r="H7" s="51"/>
    </row>
    <row r="8" spans="1:8" x14ac:dyDescent="0.2">
      <c r="A8" s="32">
        <v>9.1</v>
      </c>
      <c r="B8" s="26">
        <f>Июнь!D8</f>
        <v>13980</v>
      </c>
      <c r="C8" s="27">
        <f>Июль!D8</f>
        <v>14545</v>
      </c>
      <c r="D8" s="48">
        <v>14940</v>
      </c>
      <c r="E8" s="34">
        <f t="shared" si="0"/>
        <v>395</v>
      </c>
      <c r="F8" s="27"/>
      <c r="G8" s="49"/>
      <c r="H8" s="51">
        <v>1233</v>
      </c>
    </row>
    <row r="9" spans="1:8" x14ac:dyDescent="0.2">
      <c r="A9" s="126">
        <v>11</v>
      </c>
      <c r="B9" s="33">
        <f>Июнь!D9</f>
        <v>7</v>
      </c>
      <c r="C9" s="34">
        <f>Июль!D9</f>
        <v>270</v>
      </c>
      <c r="D9" s="48">
        <v>795</v>
      </c>
      <c r="E9" s="34">
        <f t="shared" si="0"/>
        <v>525</v>
      </c>
      <c r="F9" s="34"/>
      <c r="G9" s="50"/>
      <c r="H9" s="51"/>
    </row>
    <row r="10" spans="1:8" x14ac:dyDescent="0.2">
      <c r="A10" s="31">
        <v>12.13</v>
      </c>
      <c r="B10" s="33">
        <f>Июнь!D10</f>
        <v>35448</v>
      </c>
      <c r="C10" s="34">
        <f>Июль!D10</f>
        <v>35869</v>
      </c>
      <c r="D10" s="48">
        <v>36336</v>
      </c>
      <c r="E10" s="34">
        <f t="shared" si="0"/>
        <v>467</v>
      </c>
      <c r="F10" s="34"/>
      <c r="G10" s="50"/>
      <c r="H10" s="51"/>
    </row>
    <row r="11" spans="1:8" x14ac:dyDescent="0.2">
      <c r="A11" s="25">
        <v>14.15</v>
      </c>
      <c r="B11" s="33">
        <f>Июнь!D11</f>
        <v>99462</v>
      </c>
      <c r="C11" s="34">
        <f>Июль!D11</f>
        <v>99741</v>
      </c>
      <c r="D11" s="48">
        <v>30</v>
      </c>
      <c r="E11" s="34">
        <f t="shared" si="0"/>
        <v>-99711</v>
      </c>
      <c r="F11" s="27"/>
      <c r="G11" s="49"/>
      <c r="H11" s="51"/>
    </row>
    <row r="12" spans="1:8" x14ac:dyDescent="0.2">
      <c r="A12" s="25">
        <v>16</v>
      </c>
      <c r="B12" s="33">
        <f>Июнь!D12</f>
        <v>2917</v>
      </c>
      <c r="C12" s="34">
        <f>Июль!D12</f>
        <v>3020</v>
      </c>
      <c r="D12" s="48">
        <v>3093</v>
      </c>
      <c r="E12" s="34">
        <f t="shared" si="0"/>
        <v>73</v>
      </c>
      <c r="F12" s="27"/>
      <c r="G12" s="49"/>
      <c r="H12" s="51"/>
    </row>
    <row r="13" spans="1:8" x14ac:dyDescent="0.2">
      <c r="A13" s="28">
        <v>17</v>
      </c>
      <c r="B13" s="33">
        <f>Июнь!D13</f>
        <v>0</v>
      </c>
      <c r="C13" s="34">
        <f>Июль!D13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Июнь!D14</f>
        <v>0</v>
      </c>
      <c r="C14" s="34">
        <f>Июль!D14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Июнь!D15</f>
        <v>629</v>
      </c>
      <c r="C15" s="34">
        <f>Июль!D15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Июнь!D16</f>
        <v>7405</v>
      </c>
      <c r="C16" s="34">
        <f>Июль!D16</f>
        <v>7421</v>
      </c>
      <c r="D16" s="48">
        <v>7449</v>
      </c>
      <c r="E16" s="34">
        <f t="shared" si="0"/>
        <v>28</v>
      </c>
      <c r="F16" s="27"/>
      <c r="G16" s="49"/>
      <c r="H16" s="51"/>
    </row>
    <row r="17" spans="1:8" x14ac:dyDescent="0.2">
      <c r="A17" s="31">
        <v>21.22</v>
      </c>
      <c r="B17" s="33">
        <f>Июнь!D17</f>
        <v>6593</v>
      </c>
      <c r="C17" s="34">
        <f>Июль!D17</f>
        <v>7000</v>
      </c>
      <c r="D17" s="48">
        <v>7356</v>
      </c>
      <c r="E17" s="34">
        <f t="shared" si="0"/>
        <v>356</v>
      </c>
      <c r="F17" s="34"/>
      <c r="G17" s="50"/>
      <c r="H17" s="51"/>
    </row>
    <row r="18" spans="1:8" x14ac:dyDescent="0.2">
      <c r="A18" s="25">
        <v>23</v>
      </c>
      <c r="B18" s="33">
        <f>Июнь!D18</f>
        <v>2561</v>
      </c>
      <c r="C18" s="34">
        <f>Июль!D18</f>
        <v>2669</v>
      </c>
      <c r="D18" s="48">
        <v>2803</v>
      </c>
      <c r="E18" s="34">
        <f t="shared" si="0"/>
        <v>134</v>
      </c>
      <c r="F18" s="27"/>
      <c r="G18" s="49"/>
      <c r="H18" s="51"/>
    </row>
    <row r="19" spans="1:8" x14ac:dyDescent="0.2">
      <c r="A19" s="25">
        <v>24</v>
      </c>
      <c r="B19" s="33">
        <f>Июнь!D19</f>
        <v>42105</v>
      </c>
      <c r="C19" s="34">
        <f>Июль!D19</f>
        <v>42373</v>
      </c>
      <c r="D19" s="48">
        <v>42687</v>
      </c>
      <c r="E19" s="34">
        <f t="shared" si="0"/>
        <v>314</v>
      </c>
      <c r="F19" s="27"/>
      <c r="G19" s="49"/>
      <c r="H19" s="51"/>
    </row>
    <row r="20" spans="1:8" x14ac:dyDescent="0.2">
      <c r="A20" s="28">
        <v>25</v>
      </c>
      <c r="B20" s="33">
        <f>Июнь!D20</f>
        <v>0</v>
      </c>
      <c r="C20" s="34">
        <f>Июль!D20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Июнь!D21</f>
        <v>1144</v>
      </c>
      <c r="C21" s="34">
        <f>Июль!D21</f>
        <v>1338</v>
      </c>
      <c r="D21" s="48">
        <v>1691</v>
      </c>
      <c r="E21" s="34">
        <f t="shared" si="0"/>
        <v>353</v>
      </c>
      <c r="F21" s="27"/>
      <c r="G21" s="49"/>
      <c r="H21" s="51"/>
    </row>
    <row r="22" spans="1:8" x14ac:dyDescent="0.2">
      <c r="A22" s="28">
        <v>27</v>
      </c>
      <c r="B22" s="33">
        <f>Июнь!D22</f>
        <v>0</v>
      </c>
      <c r="C22" s="34">
        <f>Июль!D22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Июнь!D23</f>
        <v>33592</v>
      </c>
      <c r="C23" s="34">
        <f>Июль!D23</f>
        <v>34014</v>
      </c>
      <c r="D23" s="48">
        <v>34636</v>
      </c>
      <c r="E23" s="34">
        <f t="shared" si="0"/>
        <v>622</v>
      </c>
      <c r="F23" s="27"/>
      <c r="G23" s="49"/>
      <c r="H23" s="51"/>
    </row>
    <row r="24" spans="1:8" x14ac:dyDescent="0.2">
      <c r="A24" s="25">
        <v>30</v>
      </c>
      <c r="B24" s="33">
        <f>Июнь!D24</f>
        <v>1954</v>
      </c>
      <c r="C24" s="34">
        <f>Июль!D24</f>
        <v>2064</v>
      </c>
      <c r="D24" s="48">
        <v>2164</v>
      </c>
      <c r="E24" s="34">
        <f t="shared" si="0"/>
        <v>100</v>
      </c>
      <c r="F24" s="27"/>
      <c r="G24" s="49"/>
      <c r="H24" s="51"/>
    </row>
    <row r="25" spans="1:8" x14ac:dyDescent="0.2">
      <c r="A25" s="25">
        <v>31</v>
      </c>
      <c r="B25" s="33">
        <f>Июнь!D25</f>
        <v>67</v>
      </c>
      <c r="C25" s="34">
        <f>Июль!D25</f>
        <v>74</v>
      </c>
      <c r="D25" s="48">
        <v>75</v>
      </c>
      <c r="E25" s="34">
        <f t="shared" si="0"/>
        <v>1</v>
      </c>
      <c r="F25" s="27"/>
      <c r="G25" s="49"/>
      <c r="H25" s="51"/>
    </row>
    <row r="26" spans="1:8" x14ac:dyDescent="0.2">
      <c r="A26" s="25">
        <v>32</v>
      </c>
      <c r="B26" s="33">
        <f>Июнь!D26</f>
        <v>4848</v>
      </c>
      <c r="C26" s="34">
        <f>Июль!D26</f>
        <v>4873</v>
      </c>
      <c r="D26" s="48">
        <v>4912</v>
      </c>
      <c r="E26" s="34">
        <f t="shared" si="0"/>
        <v>39</v>
      </c>
      <c r="F26" s="27"/>
      <c r="G26" s="49"/>
      <c r="H26" s="51"/>
    </row>
    <row r="27" spans="1:8" x14ac:dyDescent="0.2">
      <c r="A27" s="28">
        <v>33</v>
      </c>
      <c r="B27" s="33">
        <f>Июнь!D27</f>
        <v>0</v>
      </c>
      <c r="C27" s="34">
        <f>Июль!D27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Июнь!D28</f>
        <v>1490</v>
      </c>
      <c r="C28" s="34">
        <f>Июль!D28</f>
        <v>1614</v>
      </c>
      <c r="D28" s="48">
        <v>1892</v>
      </c>
      <c r="E28" s="34">
        <f t="shared" si="0"/>
        <v>278</v>
      </c>
      <c r="F28" s="27"/>
      <c r="G28" s="49"/>
      <c r="H28" s="51"/>
    </row>
    <row r="29" spans="1:8" x14ac:dyDescent="0.2">
      <c r="A29" s="28">
        <v>35</v>
      </c>
      <c r="B29" s="33">
        <f>Июнь!D29</f>
        <v>0</v>
      </c>
      <c r="C29" s="34">
        <f>Июль!D29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Июнь!D30</f>
        <v>3118</v>
      </c>
      <c r="C30" s="34">
        <f>Июль!D30</f>
        <v>3217</v>
      </c>
      <c r="D30" s="48">
        <v>3331</v>
      </c>
      <c r="E30" s="34">
        <f t="shared" si="0"/>
        <v>114</v>
      </c>
      <c r="F30" s="27"/>
      <c r="G30" s="49"/>
      <c r="H30" s="51"/>
    </row>
    <row r="31" spans="1:8" x14ac:dyDescent="0.2">
      <c r="A31" s="25">
        <v>37</v>
      </c>
      <c r="B31" s="33">
        <f>Июнь!D31</f>
        <v>12434</v>
      </c>
      <c r="C31" s="34">
        <f>Июль!D31</f>
        <v>12639</v>
      </c>
      <c r="D31" s="48">
        <v>12748</v>
      </c>
      <c r="E31" s="34">
        <f t="shared" si="0"/>
        <v>109</v>
      </c>
      <c r="F31" s="27"/>
      <c r="G31" s="49"/>
      <c r="H31" s="51"/>
    </row>
    <row r="32" spans="1:8" x14ac:dyDescent="0.2">
      <c r="A32" s="25">
        <v>38</v>
      </c>
      <c r="B32" s="33">
        <f>Июнь!D32</f>
        <v>369</v>
      </c>
      <c r="C32" s="34">
        <f>Июль!D32</f>
        <v>408</v>
      </c>
      <c r="D32" s="48">
        <v>493</v>
      </c>
      <c r="E32" s="34">
        <f t="shared" si="0"/>
        <v>85</v>
      </c>
      <c r="F32" s="27"/>
      <c r="G32" s="49"/>
      <c r="H32" s="51"/>
    </row>
    <row r="33" spans="1:8" x14ac:dyDescent="0.2">
      <c r="A33" s="72">
        <v>39.4</v>
      </c>
      <c r="B33" s="33">
        <f>Июнь!D33</f>
        <v>53948</v>
      </c>
      <c r="C33" s="34">
        <f>Июль!D33</f>
        <v>54118</v>
      </c>
      <c r="D33" s="48">
        <v>54374</v>
      </c>
      <c r="E33" s="34">
        <f t="shared" si="0"/>
        <v>256</v>
      </c>
      <c r="F33" s="34"/>
      <c r="G33" s="50"/>
      <c r="H33" s="51"/>
    </row>
    <row r="34" spans="1:8" x14ac:dyDescent="0.2">
      <c r="A34" s="35" t="s">
        <v>8</v>
      </c>
      <c r="B34" s="33">
        <f>Июнь!D34</f>
        <v>19066</v>
      </c>
      <c r="C34" s="34">
        <f>Июль!D34</f>
        <v>19538</v>
      </c>
      <c r="D34" s="48">
        <v>19917</v>
      </c>
      <c r="E34" s="34">
        <f t="shared" si="0"/>
        <v>379</v>
      </c>
      <c r="F34" s="52"/>
      <c r="G34" s="53"/>
      <c r="H34" s="54"/>
    </row>
    <row r="35" spans="1:8" x14ac:dyDescent="0.2">
      <c r="A35" s="25">
        <v>44</v>
      </c>
      <c r="B35" s="33">
        <f>Июнь!D35</f>
        <v>723</v>
      </c>
      <c r="C35" s="34">
        <f>Июль!D35</f>
        <v>780</v>
      </c>
      <c r="D35" s="48">
        <v>885</v>
      </c>
      <c r="E35" s="34">
        <f t="shared" si="0"/>
        <v>105</v>
      </c>
      <c r="F35" s="27"/>
      <c r="G35" s="49"/>
      <c r="H35" s="90"/>
    </row>
    <row r="36" spans="1:8" x14ac:dyDescent="0.2">
      <c r="A36" s="25">
        <v>45</v>
      </c>
      <c r="B36" s="33">
        <f>Июнь!D36</f>
        <v>872</v>
      </c>
      <c r="C36" s="34">
        <f>Июль!D36</f>
        <v>1136</v>
      </c>
      <c r="D36" s="48">
        <v>1309</v>
      </c>
      <c r="E36" s="34">
        <f t="shared" si="0"/>
        <v>173</v>
      </c>
      <c r="F36" s="27"/>
      <c r="G36" s="49"/>
      <c r="H36" s="51"/>
    </row>
    <row r="37" spans="1:8" x14ac:dyDescent="0.2">
      <c r="A37" s="25">
        <v>46</v>
      </c>
      <c r="B37" s="33">
        <f>Июнь!D37</f>
        <v>5306</v>
      </c>
      <c r="C37" s="34">
        <f>Июль!D37</f>
        <v>5386</v>
      </c>
      <c r="D37" s="48">
        <v>5482</v>
      </c>
      <c r="E37" s="34">
        <f t="shared" si="0"/>
        <v>96</v>
      </c>
      <c r="F37" s="27"/>
      <c r="G37" s="49"/>
      <c r="H37" s="51"/>
    </row>
    <row r="38" spans="1:8" x14ac:dyDescent="0.2">
      <c r="A38" s="35" t="s">
        <v>9</v>
      </c>
      <c r="B38" s="33">
        <f>Июнь!D38</f>
        <v>28928</v>
      </c>
      <c r="C38" s="34">
        <f>Июль!D38</f>
        <v>29233</v>
      </c>
      <c r="D38" s="48">
        <v>29674</v>
      </c>
      <c r="E38" s="34">
        <f t="shared" si="0"/>
        <v>441</v>
      </c>
      <c r="F38" s="27"/>
      <c r="G38" s="49"/>
      <c r="H38" s="51"/>
    </row>
    <row r="39" spans="1:8" x14ac:dyDescent="0.2">
      <c r="A39" s="25">
        <v>50.51</v>
      </c>
      <c r="B39" s="33">
        <f>Июнь!D39</f>
        <v>4829</v>
      </c>
      <c r="C39" s="34">
        <f>Июль!D39</f>
        <v>4968</v>
      </c>
      <c r="D39" s="48">
        <v>5150</v>
      </c>
      <c r="E39" s="34">
        <f t="shared" si="0"/>
        <v>182</v>
      </c>
      <c r="F39" s="27"/>
      <c r="G39" s="49"/>
      <c r="H39" s="51"/>
    </row>
    <row r="40" spans="1:8" x14ac:dyDescent="0.2">
      <c r="A40" s="126">
        <v>52</v>
      </c>
      <c r="B40" s="33">
        <f>Июнь!D40</f>
        <v>6236</v>
      </c>
      <c r="C40" s="34">
        <f>Июль!D40</f>
        <v>6520</v>
      </c>
      <c r="D40" s="48">
        <v>6822</v>
      </c>
      <c r="E40" s="34">
        <f t="shared" si="0"/>
        <v>302</v>
      </c>
      <c r="F40" s="34"/>
      <c r="G40" s="50"/>
      <c r="H40" s="51"/>
    </row>
    <row r="41" spans="1:8" x14ac:dyDescent="0.2">
      <c r="A41" s="78" t="s">
        <v>7</v>
      </c>
      <c r="B41" s="33">
        <f>Июнь!D41</f>
        <v>268</v>
      </c>
      <c r="C41" s="34">
        <f>Июль!D41</f>
        <v>512</v>
      </c>
      <c r="D41" s="48">
        <v>798</v>
      </c>
      <c r="E41" s="34">
        <f t="shared" si="0"/>
        <v>286</v>
      </c>
      <c r="F41" s="34"/>
      <c r="G41" s="50"/>
      <c r="H41" s="51"/>
    </row>
    <row r="42" spans="1:8" x14ac:dyDescent="0.2">
      <c r="A42" s="25">
        <v>57</v>
      </c>
      <c r="B42" s="33">
        <f>Июнь!D42</f>
        <v>2</v>
      </c>
      <c r="C42" s="34">
        <f>Июль!D42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Июнь!D43</f>
        <v>5</v>
      </c>
      <c r="C43" s="34">
        <f>Июль!D43</f>
        <v>5</v>
      </c>
      <c r="D43" s="48">
        <v>6</v>
      </c>
      <c r="E43" s="34">
        <f t="shared" si="0"/>
        <v>1</v>
      </c>
      <c r="F43" s="27"/>
      <c r="G43" s="49"/>
      <c r="H43" s="51"/>
    </row>
    <row r="44" spans="1:8" x14ac:dyDescent="0.2">
      <c r="A44" s="28">
        <v>59</v>
      </c>
      <c r="B44" s="33">
        <f>Июнь!D44</f>
        <v>0</v>
      </c>
      <c r="C44" s="34">
        <f>Июль!D44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Июнь!D45</f>
        <v>4764</v>
      </c>
      <c r="C45" s="34">
        <f>Июль!D45</f>
        <v>5120</v>
      </c>
      <c r="D45" s="48">
        <v>5545</v>
      </c>
      <c r="E45" s="34">
        <f t="shared" si="0"/>
        <v>425</v>
      </c>
      <c r="F45" s="27"/>
      <c r="G45" s="49"/>
      <c r="H45" s="51"/>
    </row>
    <row r="46" spans="1:8" x14ac:dyDescent="0.2">
      <c r="A46" s="25">
        <v>62</v>
      </c>
      <c r="B46" s="33">
        <f>Июнь!D46</f>
        <v>5024</v>
      </c>
      <c r="C46" s="34">
        <f>Июль!D46</f>
        <v>5447</v>
      </c>
      <c r="D46" s="48">
        <v>5930</v>
      </c>
      <c r="E46" s="34">
        <f t="shared" si="0"/>
        <v>483</v>
      </c>
      <c r="F46" s="27"/>
      <c r="G46" s="49"/>
      <c r="H46" s="51"/>
    </row>
    <row r="47" spans="1:8" x14ac:dyDescent="0.2">
      <c r="A47" s="28">
        <v>63</v>
      </c>
      <c r="B47" s="33">
        <f>Июнь!D47</f>
        <v>0</v>
      </c>
      <c r="C47" s="34">
        <f>Июль!D47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Июнь!D48</f>
        <v>0</v>
      </c>
      <c r="C48" s="34">
        <f>Июль!D48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Июнь!D49</f>
        <v>0</v>
      </c>
      <c r="C49" s="34">
        <f>Июль!D49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Июнь!D50</f>
        <v>4872</v>
      </c>
      <c r="C50" s="34">
        <f>Июль!D50</f>
        <v>5025</v>
      </c>
      <c r="D50" s="48">
        <v>5150</v>
      </c>
      <c r="E50" s="34">
        <f t="shared" si="0"/>
        <v>125</v>
      </c>
      <c r="F50" s="27"/>
      <c r="G50" s="49"/>
      <c r="H50" s="51"/>
    </row>
    <row r="51" spans="1:8" x14ac:dyDescent="0.2">
      <c r="A51" s="25">
        <v>67</v>
      </c>
      <c r="B51" s="33">
        <f>Июнь!D51</f>
        <v>1377</v>
      </c>
      <c r="C51" s="34">
        <f>Июль!D51</f>
        <v>1390</v>
      </c>
      <c r="D51" s="48">
        <v>1392</v>
      </c>
      <c r="E51" s="34">
        <f t="shared" si="0"/>
        <v>2</v>
      </c>
      <c r="F51" s="27"/>
      <c r="G51" s="49"/>
      <c r="H51" s="51"/>
    </row>
    <row r="52" spans="1:8" x14ac:dyDescent="0.2">
      <c r="A52" s="25">
        <v>68</v>
      </c>
      <c r="B52" s="33">
        <f>Июнь!D52</f>
        <v>7355</v>
      </c>
      <c r="C52" s="34">
        <f>Июль!D52</f>
        <v>7716</v>
      </c>
      <c r="D52" s="48">
        <v>7958</v>
      </c>
      <c r="E52" s="34">
        <f t="shared" si="0"/>
        <v>242</v>
      </c>
      <c r="F52" s="27"/>
      <c r="G52" s="49"/>
      <c r="H52" s="51"/>
    </row>
    <row r="53" spans="1:8" x14ac:dyDescent="0.2">
      <c r="A53" s="25">
        <v>69</v>
      </c>
      <c r="B53" s="33">
        <f>Июнь!D53</f>
        <v>2907</v>
      </c>
      <c r="C53" s="34">
        <f>Июль!D53</f>
        <v>3071</v>
      </c>
      <c r="D53" s="48">
        <v>3143</v>
      </c>
      <c r="E53" s="34">
        <f t="shared" si="0"/>
        <v>72</v>
      </c>
      <c r="F53" s="27"/>
      <c r="G53" s="49"/>
      <c r="H53" s="51"/>
    </row>
    <row r="54" spans="1:8" x14ac:dyDescent="0.25">
      <c r="A54" s="35" t="s">
        <v>15</v>
      </c>
      <c r="B54" s="33">
        <f>Июнь!D54</f>
        <v>63650</v>
      </c>
      <c r="C54" s="34">
        <f>Июль!D54</f>
        <v>63700</v>
      </c>
      <c r="D54" s="48">
        <v>63750</v>
      </c>
      <c r="E54" s="34">
        <f t="shared" si="0"/>
        <v>50</v>
      </c>
      <c r="F54" s="27"/>
      <c r="G54" s="49"/>
      <c r="H54" s="51"/>
    </row>
    <row r="55" spans="1:8" x14ac:dyDescent="0.25">
      <c r="A55" s="35" t="s">
        <v>16</v>
      </c>
      <c r="B55" s="33">
        <f>Июнь!D55</f>
        <v>79</v>
      </c>
      <c r="C55" s="34">
        <f>Июль!D55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Июнь!D56</f>
        <v>11886</v>
      </c>
      <c r="C56" s="34">
        <f>Июль!D56</f>
        <v>12158</v>
      </c>
      <c r="D56" s="48">
        <v>12397</v>
      </c>
      <c r="E56" s="34">
        <f t="shared" si="0"/>
        <v>239</v>
      </c>
      <c r="F56" s="27"/>
      <c r="G56" s="49"/>
      <c r="H56" s="51"/>
    </row>
    <row r="57" spans="1:8" x14ac:dyDescent="0.2">
      <c r="A57" s="25">
        <v>71</v>
      </c>
      <c r="B57" s="33">
        <f>Июнь!D57</f>
        <v>308</v>
      </c>
      <c r="C57" s="34">
        <f>Июль!D57</f>
        <v>371</v>
      </c>
      <c r="D57" s="48">
        <v>403</v>
      </c>
      <c r="E57" s="34">
        <f t="shared" si="0"/>
        <v>32</v>
      </c>
      <c r="F57" s="27"/>
      <c r="G57" s="49"/>
      <c r="H57" s="51"/>
    </row>
    <row r="58" spans="1:8" x14ac:dyDescent="0.2">
      <c r="A58" s="25">
        <v>72</v>
      </c>
      <c r="B58" s="33">
        <f>Июнь!D58</f>
        <v>181</v>
      </c>
      <c r="C58" s="34">
        <f>Июль!D58</f>
        <v>187</v>
      </c>
      <c r="D58" s="48">
        <v>215</v>
      </c>
      <c r="E58" s="34">
        <f t="shared" si="0"/>
        <v>28</v>
      </c>
      <c r="F58" s="27"/>
      <c r="G58" s="49"/>
      <c r="H58" s="51"/>
    </row>
    <row r="59" spans="1:8" x14ac:dyDescent="0.2">
      <c r="A59" s="25">
        <v>73</v>
      </c>
      <c r="B59" s="33">
        <f>Июнь!D59</f>
        <v>3794</v>
      </c>
      <c r="C59" s="34">
        <f>Июль!D59</f>
        <v>4231</v>
      </c>
      <c r="D59" s="48">
        <v>4508</v>
      </c>
      <c r="E59" s="34">
        <f t="shared" si="0"/>
        <v>277</v>
      </c>
      <c r="F59" s="27"/>
      <c r="G59" s="49"/>
      <c r="H59" s="51"/>
    </row>
    <row r="60" spans="1:8" x14ac:dyDescent="0.2">
      <c r="A60" s="28">
        <v>74</v>
      </c>
      <c r="B60" s="33">
        <f>Июнь!D60</f>
        <v>0</v>
      </c>
      <c r="C60" s="34">
        <f>Июль!D60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Июнь!D61</f>
        <v>0</v>
      </c>
      <c r="C61" s="34">
        <f>Июль!D61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Июнь!D62</f>
        <v>1112</v>
      </c>
      <c r="C62" s="34">
        <f>Июль!D62</f>
        <v>1237</v>
      </c>
      <c r="D62" s="48">
        <v>1261</v>
      </c>
      <c r="E62" s="34">
        <f t="shared" si="0"/>
        <v>24</v>
      </c>
      <c r="F62" s="27"/>
      <c r="G62" s="49"/>
      <c r="H62" s="51"/>
    </row>
    <row r="63" spans="1:8" x14ac:dyDescent="0.2">
      <c r="A63" s="25">
        <v>77</v>
      </c>
      <c r="B63" s="33">
        <f>Июнь!D63</f>
        <v>34513</v>
      </c>
      <c r="C63" s="34">
        <f>Июль!D63</f>
        <v>35088</v>
      </c>
      <c r="D63" s="48">
        <v>35755</v>
      </c>
      <c r="E63" s="34">
        <f t="shared" si="0"/>
        <v>667</v>
      </c>
      <c r="F63" s="27"/>
      <c r="G63" s="49"/>
      <c r="H63" s="51"/>
    </row>
    <row r="64" spans="1:8" x14ac:dyDescent="0.2">
      <c r="A64" s="25">
        <v>78</v>
      </c>
      <c r="B64" s="33">
        <f>Июнь!D64</f>
        <v>32269</v>
      </c>
      <c r="C64" s="34">
        <f>Июль!D64</f>
        <v>32761</v>
      </c>
      <c r="D64" s="48">
        <v>33293</v>
      </c>
      <c r="E64" s="34">
        <f t="shared" si="0"/>
        <v>532</v>
      </c>
      <c r="F64" s="27"/>
      <c r="G64" s="49"/>
      <c r="H64" s="51"/>
    </row>
    <row r="65" spans="1:8" x14ac:dyDescent="0.2">
      <c r="A65" s="126">
        <v>79</v>
      </c>
      <c r="B65" s="33">
        <f>Июнь!D65</f>
        <v>20717</v>
      </c>
      <c r="C65" s="34">
        <f>Июль!D65</f>
        <v>21613</v>
      </c>
      <c r="D65" s="48">
        <v>22533</v>
      </c>
      <c r="E65" s="34">
        <f t="shared" si="0"/>
        <v>920</v>
      </c>
      <c r="F65" s="27"/>
      <c r="G65" s="49"/>
      <c r="H65" s="51"/>
    </row>
    <row r="66" spans="1:8" x14ac:dyDescent="0.2">
      <c r="A66" s="28">
        <v>80</v>
      </c>
      <c r="B66" s="33">
        <f>Июнь!D66</f>
        <v>0</v>
      </c>
      <c r="C66" s="34">
        <f>Июль!D66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Июнь!D67</f>
        <v>22815</v>
      </c>
      <c r="C67" s="34">
        <f>Июль!D67</f>
        <v>22985</v>
      </c>
      <c r="D67" s="48">
        <v>23180</v>
      </c>
      <c r="E67" s="34">
        <f t="shared" si="1"/>
        <v>195</v>
      </c>
      <c r="F67" s="34"/>
      <c r="G67" s="50"/>
      <c r="H67" s="51"/>
    </row>
    <row r="68" spans="1:8" x14ac:dyDescent="0.2">
      <c r="A68" s="31">
        <v>82</v>
      </c>
      <c r="B68" s="33">
        <f>Июнь!D68</f>
        <v>2280</v>
      </c>
      <c r="C68" s="34">
        <f>Июль!D68</f>
        <v>2474</v>
      </c>
      <c r="D68" s="48">
        <v>2703</v>
      </c>
      <c r="E68" s="34">
        <f t="shared" si="1"/>
        <v>229</v>
      </c>
      <c r="F68" s="34"/>
      <c r="G68" s="50"/>
      <c r="H68" s="51"/>
    </row>
    <row r="69" spans="1:8" x14ac:dyDescent="0.2">
      <c r="A69" s="28">
        <v>83</v>
      </c>
      <c r="B69" s="33">
        <f>Июнь!D69</f>
        <v>0</v>
      </c>
      <c r="C69" s="34">
        <f>Июль!D69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Июнь!D70</f>
        <v>0</v>
      </c>
      <c r="C70" s="34">
        <f>Июль!D70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Июнь!D71</f>
        <v>0</v>
      </c>
      <c r="C71" s="34">
        <f>Июль!D71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Июнь!D72</f>
        <v>2879</v>
      </c>
      <c r="C72" s="34">
        <f>Июль!D72</f>
        <v>2985</v>
      </c>
      <c r="D72" s="48">
        <v>3146</v>
      </c>
      <c r="E72" s="34">
        <f t="shared" si="1"/>
        <v>161</v>
      </c>
      <c r="F72" s="27"/>
      <c r="G72" s="49"/>
      <c r="H72" s="51"/>
    </row>
    <row r="73" spans="1:8" x14ac:dyDescent="0.2">
      <c r="A73" s="25">
        <v>87</v>
      </c>
      <c r="B73" s="33">
        <f>Июнь!D73</f>
        <v>9330</v>
      </c>
      <c r="C73" s="34">
        <f>Июль!D73</f>
        <v>9403</v>
      </c>
      <c r="D73" s="48">
        <v>9620</v>
      </c>
      <c r="E73" s="34">
        <f t="shared" si="1"/>
        <v>217</v>
      </c>
      <c r="F73" s="27"/>
      <c r="G73" s="49"/>
      <c r="H73" s="51"/>
    </row>
    <row r="74" spans="1:8" x14ac:dyDescent="0.2">
      <c r="A74" s="25">
        <v>88.89</v>
      </c>
      <c r="B74" s="33">
        <f>Июнь!D74</f>
        <v>4828</v>
      </c>
      <c r="C74" s="34">
        <f>Июль!D74</f>
        <v>5398</v>
      </c>
      <c r="D74" s="48">
        <v>6028</v>
      </c>
      <c r="E74" s="34">
        <f t="shared" si="1"/>
        <v>630</v>
      </c>
      <c r="F74" s="27"/>
      <c r="G74" s="49"/>
      <c r="H74" s="51"/>
    </row>
    <row r="75" spans="1:8" x14ac:dyDescent="0.2">
      <c r="A75" s="25">
        <v>90</v>
      </c>
      <c r="B75" s="33">
        <f>Июнь!D75</f>
        <v>8615</v>
      </c>
      <c r="C75" s="34">
        <f>Июль!D75</f>
        <v>9001</v>
      </c>
      <c r="D75" s="48">
        <v>9420</v>
      </c>
      <c r="E75" s="34">
        <f t="shared" si="1"/>
        <v>419</v>
      </c>
      <c r="F75" s="27"/>
      <c r="G75" s="49"/>
      <c r="H75" s="51"/>
    </row>
    <row r="76" spans="1:8" x14ac:dyDescent="0.2">
      <c r="A76" s="25">
        <v>91</v>
      </c>
      <c r="B76" s="33">
        <f>Июнь!D76</f>
        <v>5098</v>
      </c>
      <c r="C76" s="34">
        <f>Июль!D76</f>
        <v>5320</v>
      </c>
      <c r="D76" s="48">
        <v>5627</v>
      </c>
      <c r="E76" s="34">
        <f t="shared" si="1"/>
        <v>307</v>
      </c>
      <c r="F76" s="27"/>
      <c r="G76" s="49"/>
      <c r="H76" s="51"/>
    </row>
    <row r="77" spans="1:8" x14ac:dyDescent="0.2">
      <c r="A77" s="28">
        <v>92</v>
      </c>
      <c r="B77" s="33">
        <f>Июнь!D77</f>
        <v>0</v>
      </c>
      <c r="C77" s="34">
        <f>Июль!D77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Июнь!D78</f>
        <v>0</v>
      </c>
      <c r="C78" s="34">
        <f>Июль!D78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Июнь!D79</f>
        <v>0</v>
      </c>
      <c r="C79" s="34">
        <f>Июль!D79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Июнь!D80</f>
        <v>0</v>
      </c>
      <c r="C80" s="34">
        <f>Июль!D80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Июнь!D81</f>
        <v>0</v>
      </c>
      <c r="C81" s="34">
        <f>Июль!D81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Июнь!D82</f>
        <v>2.5</v>
      </c>
      <c r="C82" s="34">
        <f>Июль!D82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Июнь!D83</f>
        <v>0</v>
      </c>
      <c r="C83" s="34">
        <f>Июль!D83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Июнь!D84</f>
        <v>7097</v>
      </c>
      <c r="C84" s="34">
        <f>Июль!D84</f>
        <v>7393</v>
      </c>
      <c r="D84" s="48">
        <v>7793</v>
      </c>
      <c r="E84" s="34">
        <f t="shared" si="1"/>
        <v>400</v>
      </c>
      <c r="F84" s="27"/>
      <c r="G84" s="49"/>
      <c r="H84" s="51"/>
    </row>
    <row r="85" spans="1:8" x14ac:dyDescent="0.2">
      <c r="A85" s="28">
        <v>100</v>
      </c>
      <c r="B85" s="33">
        <f>Июнь!D85</f>
        <v>0</v>
      </c>
      <c r="C85" s="34">
        <f>Июль!D85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Июнь!D86</f>
        <v>12395</v>
      </c>
      <c r="C86" s="34">
        <f>Июль!D86</f>
        <v>12622</v>
      </c>
      <c r="D86" s="48">
        <v>12939</v>
      </c>
      <c r="E86" s="34">
        <f t="shared" si="1"/>
        <v>317</v>
      </c>
      <c r="F86" s="27"/>
      <c r="G86" s="49"/>
      <c r="H86" s="51"/>
    </row>
    <row r="87" spans="1:8" x14ac:dyDescent="0.2">
      <c r="A87" s="25">
        <v>103</v>
      </c>
      <c r="B87" s="33">
        <f>Июнь!D87</f>
        <v>906</v>
      </c>
      <c r="C87" s="34">
        <f>Июль!D87</f>
        <v>1007</v>
      </c>
      <c r="D87" s="48">
        <v>1202</v>
      </c>
      <c r="E87" s="34">
        <f t="shared" si="1"/>
        <v>195</v>
      </c>
      <c r="F87" s="27"/>
      <c r="G87" s="49"/>
      <c r="H87" s="51"/>
    </row>
    <row r="88" spans="1:8" x14ac:dyDescent="0.2">
      <c r="A88" s="25">
        <v>104</v>
      </c>
      <c r="B88" s="33">
        <f>Июнь!D88</f>
        <v>100</v>
      </c>
      <c r="C88" s="34">
        <f>Июль!D88</f>
        <v>102</v>
      </c>
      <c r="D88" s="48">
        <v>105</v>
      </c>
      <c r="E88" s="34">
        <f t="shared" si="1"/>
        <v>3</v>
      </c>
      <c r="F88" s="27"/>
      <c r="G88" s="49"/>
      <c r="H88" s="51"/>
    </row>
    <row r="89" spans="1:8" x14ac:dyDescent="0.2">
      <c r="A89" s="28">
        <v>105</v>
      </c>
      <c r="B89" s="33">
        <f>Июнь!D89</f>
        <v>0</v>
      </c>
      <c r="C89" s="34">
        <f>Июль!D89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Июнь!D90</f>
        <v>0</v>
      </c>
      <c r="C90" s="34">
        <f>Июль!D90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Июнь!D91</f>
        <v>67</v>
      </c>
      <c r="C91" s="34">
        <f>Июль!D91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Июнь!D92</f>
        <v>5115</v>
      </c>
      <c r="C92" s="34">
        <f>Июль!D92</f>
        <v>5590</v>
      </c>
      <c r="D92" s="48">
        <v>5983</v>
      </c>
      <c r="E92" s="34">
        <f t="shared" si="1"/>
        <v>393</v>
      </c>
      <c r="F92" s="27"/>
      <c r="G92" s="49"/>
      <c r="H92" s="51"/>
    </row>
    <row r="93" spans="1:8" x14ac:dyDescent="0.2">
      <c r="A93" s="25">
        <v>110</v>
      </c>
      <c r="B93" s="33">
        <f>Июнь!D93</f>
        <v>678</v>
      </c>
      <c r="C93" s="34">
        <f>Июль!D93</f>
        <v>720</v>
      </c>
      <c r="D93" s="48">
        <v>772</v>
      </c>
      <c r="E93" s="34">
        <f t="shared" si="1"/>
        <v>52</v>
      </c>
      <c r="F93" s="27"/>
      <c r="G93" s="49"/>
      <c r="H93" s="51"/>
    </row>
    <row r="94" spans="1:8" x14ac:dyDescent="0.2">
      <c r="A94" s="25">
        <v>111</v>
      </c>
      <c r="B94" s="33">
        <f>Июнь!D94</f>
        <v>4296</v>
      </c>
      <c r="C94" s="34">
        <f>Июль!D94</f>
        <v>4423</v>
      </c>
      <c r="D94" s="48">
        <v>4546</v>
      </c>
      <c r="E94" s="34">
        <f t="shared" si="1"/>
        <v>123</v>
      </c>
      <c r="F94" s="27"/>
      <c r="G94" s="49"/>
      <c r="H94" s="51"/>
    </row>
    <row r="95" spans="1:8" x14ac:dyDescent="0.2">
      <c r="A95" s="25">
        <v>112</v>
      </c>
      <c r="B95" s="33">
        <f>Июнь!D95</f>
        <v>5314</v>
      </c>
      <c r="C95" s="34">
        <f>Июль!D95</f>
        <v>5698</v>
      </c>
      <c r="D95" s="48">
        <v>5966</v>
      </c>
      <c r="E95" s="34">
        <f t="shared" si="1"/>
        <v>268</v>
      </c>
      <c r="F95" s="27"/>
      <c r="G95" s="49"/>
      <c r="H95" s="51"/>
    </row>
    <row r="96" spans="1:8" x14ac:dyDescent="0.2">
      <c r="A96" s="25">
        <v>113</v>
      </c>
      <c r="B96" s="33">
        <f>Июнь!D96</f>
        <v>11418</v>
      </c>
      <c r="C96" s="34">
        <f>Июль!D96</f>
        <v>11668</v>
      </c>
      <c r="D96" s="48">
        <v>11823</v>
      </c>
      <c r="E96" s="34">
        <f t="shared" si="1"/>
        <v>155</v>
      </c>
      <c r="F96" s="27"/>
      <c r="G96" s="49"/>
      <c r="H96" s="51"/>
    </row>
    <row r="97" spans="1:8" x14ac:dyDescent="0.2">
      <c r="A97" s="36">
        <v>114</v>
      </c>
      <c r="B97" s="33">
        <f>Июнь!D97</f>
        <v>0</v>
      </c>
      <c r="C97" s="34">
        <f>Июль!D97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Июнь!D98</f>
        <v>953</v>
      </c>
      <c r="C98" s="34">
        <f>Июль!D98</f>
        <v>998</v>
      </c>
      <c r="D98" s="48">
        <v>1046</v>
      </c>
      <c r="E98" s="34">
        <f t="shared" si="1"/>
        <v>48</v>
      </c>
      <c r="F98" s="34"/>
      <c r="G98" s="50"/>
      <c r="H98" s="51"/>
    </row>
    <row r="99" spans="1:8" x14ac:dyDescent="0.2">
      <c r="A99" s="28">
        <v>116</v>
      </c>
      <c r="B99" s="33">
        <f>Июнь!D99</f>
        <v>0</v>
      </c>
      <c r="C99" s="34">
        <f>Июль!D99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Июнь!D100</f>
        <v>94263</v>
      </c>
      <c r="C100" s="34">
        <f>Июль!D100</f>
        <v>94684</v>
      </c>
      <c r="D100" s="48">
        <v>94995</v>
      </c>
      <c r="E100" s="34">
        <f t="shared" si="1"/>
        <v>311</v>
      </c>
      <c r="F100" s="27"/>
      <c r="G100" s="49"/>
      <c r="H100" s="51"/>
    </row>
    <row r="101" spans="1:8" x14ac:dyDescent="0.2">
      <c r="A101" s="31">
        <v>118</v>
      </c>
      <c r="B101" s="33">
        <f>Июнь!D101</f>
        <v>781</v>
      </c>
      <c r="C101" s="34">
        <f>Июль!D101</f>
        <v>882</v>
      </c>
      <c r="D101" s="48">
        <v>945</v>
      </c>
      <c r="E101" s="34">
        <f t="shared" si="1"/>
        <v>63</v>
      </c>
      <c r="F101" s="34"/>
      <c r="G101" s="50"/>
      <c r="H101" s="51"/>
    </row>
    <row r="102" spans="1:8" x14ac:dyDescent="0.2">
      <c r="A102" s="129">
        <v>119</v>
      </c>
      <c r="B102" s="33">
        <f>Июнь!D102</f>
        <v>6</v>
      </c>
      <c r="C102" s="34">
        <f>Июль!D102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Июнь!D103</f>
        <v>738</v>
      </c>
      <c r="C103" s="34">
        <f>Июль!D103</f>
        <v>789</v>
      </c>
      <c r="D103" s="48">
        <v>843</v>
      </c>
      <c r="E103" s="34">
        <f t="shared" si="1"/>
        <v>54</v>
      </c>
      <c r="F103" s="27"/>
      <c r="G103" s="49"/>
      <c r="H103" s="51"/>
    </row>
    <row r="104" spans="1:8" x14ac:dyDescent="0.2">
      <c r="A104" s="25">
        <v>121</v>
      </c>
      <c r="B104" s="33">
        <f>Июнь!D104</f>
        <v>311</v>
      </c>
      <c r="C104" s="34">
        <f>Июль!D104</f>
        <v>331</v>
      </c>
      <c r="D104" s="48">
        <v>404</v>
      </c>
      <c r="E104" s="34">
        <f t="shared" si="1"/>
        <v>73</v>
      </c>
      <c r="F104" s="27"/>
      <c r="G104" s="49"/>
      <c r="H104" s="51"/>
    </row>
    <row r="105" spans="1:8" x14ac:dyDescent="0.2">
      <c r="A105" s="25">
        <v>122</v>
      </c>
      <c r="B105" s="33">
        <f>Июнь!D105</f>
        <v>46</v>
      </c>
      <c r="C105" s="34">
        <f>Июль!D105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Июнь!D106</f>
        <v>14327</v>
      </c>
      <c r="C106" s="34">
        <f>Июль!D106</f>
        <v>14865</v>
      </c>
      <c r="D106" s="48">
        <v>15309</v>
      </c>
      <c r="E106" s="34">
        <f t="shared" si="1"/>
        <v>444</v>
      </c>
      <c r="F106" s="27"/>
      <c r="G106" s="49"/>
      <c r="H106" s="51"/>
    </row>
    <row r="107" spans="1:8" x14ac:dyDescent="0.2">
      <c r="A107" s="28">
        <v>125</v>
      </c>
      <c r="B107" s="33">
        <f>Июнь!D107</f>
        <v>0</v>
      </c>
      <c r="C107" s="34">
        <f>Июль!D107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Июнь!D108</f>
        <v>752</v>
      </c>
      <c r="C108" s="34">
        <f>Июль!D108</f>
        <v>788</v>
      </c>
      <c r="D108" s="48">
        <v>820</v>
      </c>
      <c r="E108" s="34">
        <f t="shared" si="1"/>
        <v>32</v>
      </c>
      <c r="F108" s="27"/>
      <c r="G108" s="49"/>
      <c r="H108" s="51"/>
    </row>
    <row r="109" spans="1:8" x14ac:dyDescent="0.2">
      <c r="A109" s="31">
        <v>128</v>
      </c>
      <c r="B109" s="33">
        <f>Июнь!D109</f>
        <v>166</v>
      </c>
      <c r="C109" s="34">
        <f>Июль!D109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Июнь!D110</f>
        <v>3442</v>
      </c>
      <c r="C110" s="34">
        <f>Июль!D110</f>
        <v>3542</v>
      </c>
      <c r="D110" s="48">
        <v>3655</v>
      </c>
      <c r="E110" s="34">
        <f t="shared" si="1"/>
        <v>113</v>
      </c>
      <c r="F110" s="34"/>
      <c r="G110" s="50"/>
      <c r="H110" s="51"/>
    </row>
    <row r="111" spans="1:8" x14ac:dyDescent="0.2">
      <c r="A111" s="25">
        <v>130</v>
      </c>
      <c r="B111" s="33">
        <f>Июнь!D111</f>
        <v>484</v>
      </c>
      <c r="C111" s="34">
        <f>Июль!D111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Июнь!D112</f>
        <v>2921</v>
      </c>
      <c r="C112" s="34">
        <f>Июль!D112</f>
        <v>3100</v>
      </c>
      <c r="D112" s="48">
        <v>3290</v>
      </c>
      <c r="E112" s="34">
        <f t="shared" si="1"/>
        <v>190</v>
      </c>
      <c r="F112" s="27"/>
      <c r="G112" s="49"/>
      <c r="H112" s="51"/>
    </row>
    <row r="113" spans="1:8" x14ac:dyDescent="0.2">
      <c r="A113" s="73">
        <v>132</v>
      </c>
      <c r="B113" s="33">
        <f>Июнь!D113</f>
        <v>259</v>
      </c>
      <c r="C113" s="34">
        <f>Июль!D113</f>
        <v>422</v>
      </c>
      <c r="D113" s="48">
        <v>668</v>
      </c>
      <c r="E113" s="34">
        <f t="shared" si="1"/>
        <v>246</v>
      </c>
      <c r="F113" s="27"/>
      <c r="G113" s="49"/>
      <c r="H113" s="51"/>
    </row>
    <row r="114" spans="1:8" x14ac:dyDescent="0.2">
      <c r="A114" s="36">
        <v>133.13399999999999</v>
      </c>
      <c r="B114" s="33">
        <f>Июнь!D114</f>
        <v>0</v>
      </c>
      <c r="C114" s="34">
        <f>Июль!D114</f>
        <v>0</v>
      </c>
      <c r="D114" s="48"/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Июнь!D115</f>
        <v>0</v>
      </c>
      <c r="C115" s="34">
        <f>Июль!D115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Июнь!D116</f>
        <v>0</v>
      </c>
      <c r="C116" s="34">
        <f>Июль!D116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Июнь!D117</f>
        <v>4431</v>
      </c>
      <c r="C117" s="34">
        <f>Июль!D117</f>
        <v>4591</v>
      </c>
      <c r="D117" s="48">
        <v>4686</v>
      </c>
      <c r="E117" s="34">
        <f t="shared" si="1"/>
        <v>95</v>
      </c>
      <c r="F117" s="27"/>
      <c r="G117" s="49"/>
      <c r="H117" s="51"/>
    </row>
    <row r="118" spans="1:8" x14ac:dyDescent="0.2">
      <c r="A118" s="25">
        <v>139</v>
      </c>
      <c r="B118" s="33">
        <f>Июнь!D118</f>
        <v>3301</v>
      </c>
      <c r="C118" s="34">
        <f>Июль!D118</f>
        <v>3349</v>
      </c>
      <c r="D118" s="48">
        <v>3560</v>
      </c>
      <c r="E118" s="34">
        <f t="shared" si="1"/>
        <v>211</v>
      </c>
      <c r="F118" s="27"/>
      <c r="G118" s="49"/>
      <c r="H118" s="51"/>
    </row>
    <row r="119" spans="1:8" x14ac:dyDescent="0.2">
      <c r="A119" s="25">
        <v>140.14099999999999</v>
      </c>
      <c r="B119" s="33">
        <f>Июнь!D119</f>
        <v>3426</v>
      </c>
      <c r="C119" s="34">
        <f>Июль!D119</f>
        <v>3581</v>
      </c>
      <c r="D119" s="48">
        <v>3788</v>
      </c>
      <c r="E119" s="34">
        <f t="shared" si="1"/>
        <v>207</v>
      </c>
      <c r="F119" s="27"/>
      <c r="G119" s="49"/>
      <c r="H119" s="51"/>
    </row>
    <row r="120" spans="1:8" x14ac:dyDescent="0.2">
      <c r="A120" s="28">
        <v>142</v>
      </c>
      <c r="B120" s="33">
        <f>Июнь!D120</f>
        <v>0</v>
      </c>
      <c r="C120" s="34">
        <f>Июль!D120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Июнь!D121</f>
        <v>0</v>
      </c>
      <c r="C121" s="34">
        <f>Июль!D121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Июнь!D122</f>
        <v>4023</v>
      </c>
      <c r="C122" s="34">
        <f>Июль!D122</f>
        <v>4301</v>
      </c>
      <c r="D122" s="48">
        <v>4547</v>
      </c>
      <c r="E122" s="34">
        <f t="shared" si="1"/>
        <v>246</v>
      </c>
      <c r="F122" s="27"/>
      <c r="G122" s="49"/>
      <c r="H122" s="51"/>
    </row>
    <row r="123" spans="1:8" x14ac:dyDescent="0.25">
      <c r="A123" s="25">
        <v>145</v>
      </c>
      <c r="B123" s="33">
        <f>Июнь!D123</f>
        <v>0</v>
      </c>
      <c r="C123" s="34">
        <f>Июль!D123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Июнь!D124</f>
        <v>88700</v>
      </c>
      <c r="C124" s="34">
        <f>Июль!D124</f>
        <v>89192</v>
      </c>
      <c r="D124" s="48">
        <v>89950</v>
      </c>
      <c r="E124" s="34">
        <f t="shared" si="1"/>
        <v>758</v>
      </c>
      <c r="F124" s="27"/>
      <c r="G124" s="49"/>
      <c r="H124" s="51"/>
    </row>
    <row r="125" spans="1:8" x14ac:dyDescent="0.2">
      <c r="A125" s="36">
        <v>148</v>
      </c>
      <c r="B125" s="33">
        <f>Июнь!D125</f>
        <v>0</v>
      </c>
      <c r="C125" s="34">
        <f>Июль!D125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Июнь!D126</f>
        <v>1238</v>
      </c>
      <c r="C126" s="34">
        <f>Июль!D126</f>
        <v>1472</v>
      </c>
      <c r="D126" s="48">
        <v>1739</v>
      </c>
      <c r="E126" s="34">
        <f t="shared" si="1"/>
        <v>267</v>
      </c>
      <c r="F126" s="27"/>
      <c r="G126" s="49"/>
      <c r="H126" s="51"/>
    </row>
    <row r="127" spans="1:8" x14ac:dyDescent="0.2">
      <c r="A127" s="25">
        <v>150</v>
      </c>
      <c r="B127" s="33">
        <f>Июнь!D127</f>
        <v>2922</v>
      </c>
      <c r="C127" s="34">
        <f>Июль!D127</f>
        <v>3093</v>
      </c>
      <c r="D127" s="48">
        <v>3408</v>
      </c>
      <c r="E127" s="34">
        <f t="shared" si="1"/>
        <v>315</v>
      </c>
      <c r="F127" s="27"/>
      <c r="G127" s="49"/>
      <c r="H127" s="51"/>
    </row>
    <row r="128" spans="1:8" x14ac:dyDescent="0.2">
      <c r="A128" s="25">
        <v>151</v>
      </c>
      <c r="B128" s="33">
        <f>Июнь!D128</f>
        <v>25427</v>
      </c>
      <c r="C128" s="34">
        <f>Июль!D128</f>
        <v>25721</v>
      </c>
      <c r="D128" s="48">
        <v>26043</v>
      </c>
      <c r="E128" s="34">
        <f t="shared" si="1"/>
        <v>322</v>
      </c>
      <c r="F128" s="27"/>
      <c r="G128" s="49"/>
      <c r="H128" s="51"/>
    </row>
    <row r="129" spans="1:8" x14ac:dyDescent="0.2">
      <c r="A129" s="25">
        <v>152</v>
      </c>
      <c r="B129" s="33">
        <f>Июнь!D129</f>
        <v>204</v>
      </c>
      <c r="C129" s="34">
        <f>Июль!D129</f>
        <v>215</v>
      </c>
      <c r="D129" s="48">
        <v>223</v>
      </c>
      <c r="E129" s="34">
        <f t="shared" si="1"/>
        <v>8</v>
      </c>
      <c r="F129" s="27"/>
      <c r="G129" s="49"/>
      <c r="H129" s="51"/>
    </row>
    <row r="130" spans="1:8" x14ac:dyDescent="0.2">
      <c r="A130" s="28">
        <v>153</v>
      </c>
      <c r="B130" s="33">
        <f>Июнь!D130</f>
        <v>0</v>
      </c>
      <c r="C130" s="34">
        <f>Июль!D130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Июнь!D131</f>
        <v>376</v>
      </c>
      <c r="C131" s="34">
        <f>Июль!D131</f>
        <v>433</v>
      </c>
      <c r="D131" s="48">
        <v>433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Июнь!D132</f>
        <v>0</v>
      </c>
      <c r="C132" s="34">
        <f>Июль!D132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Июнь!D133</f>
        <v>71741</v>
      </c>
      <c r="C133" s="34">
        <f>Июль!D133</f>
        <v>72311</v>
      </c>
      <c r="D133" s="48">
        <v>73066</v>
      </c>
      <c r="E133" s="34">
        <f t="shared" si="2"/>
        <v>755</v>
      </c>
      <c r="F133" s="27"/>
      <c r="G133" s="49"/>
      <c r="H133" s="51"/>
    </row>
    <row r="134" spans="1:8" x14ac:dyDescent="0.2">
      <c r="A134" s="25">
        <v>157.15799999999999</v>
      </c>
      <c r="B134" s="33">
        <f>Июнь!D134</f>
        <v>22879</v>
      </c>
      <c r="C134" s="34">
        <f>Июль!D134</f>
        <v>23768</v>
      </c>
      <c r="D134" s="48">
        <v>25364</v>
      </c>
      <c r="E134" s="34">
        <f t="shared" si="2"/>
        <v>1596</v>
      </c>
      <c r="F134" s="27"/>
      <c r="G134" s="49"/>
      <c r="H134" s="51"/>
    </row>
    <row r="135" spans="1:8" x14ac:dyDescent="0.2">
      <c r="A135" s="37">
        <v>159.16</v>
      </c>
      <c r="B135" s="33">
        <f>Июнь!D135</f>
        <v>6438</v>
      </c>
      <c r="C135" s="34">
        <f>Июль!D135</f>
        <v>6623</v>
      </c>
      <c r="D135" s="48">
        <v>6833</v>
      </c>
      <c r="E135" s="34">
        <f t="shared" si="2"/>
        <v>210</v>
      </c>
      <c r="F135" s="27"/>
      <c r="G135" s="49"/>
      <c r="H135" s="51"/>
    </row>
    <row r="136" spans="1:8" x14ac:dyDescent="0.2">
      <c r="A136" s="28">
        <v>161</v>
      </c>
      <c r="B136" s="33">
        <f>Июнь!D136</f>
        <v>0</v>
      </c>
      <c r="C136" s="34">
        <f>Июль!D136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Июнь!D137</f>
        <v>0</v>
      </c>
      <c r="C137" s="34">
        <f>Июль!D137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Июнь!D138</f>
        <v>12879</v>
      </c>
      <c r="C138" s="34">
        <f>Июль!D138</f>
        <v>13186</v>
      </c>
      <c r="D138" s="48">
        <v>13817</v>
      </c>
      <c r="E138" s="34">
        <f t="shared" si="2"/>
        <v>631</v>
      </c>
      <c r="F138" s="27"/>
      <c r="G138" s="49"/>
      <c r="H138" s="51"/>
    </row>
    <row r="139" spans="1:8" x14ac:dyDescent="0.2">
      <c r="A139" s="25">
        <v>164</v>
      </c>
      <c r="B139" s="33">
        <f>Июнь!D139</f>
        <v>9047</v>
      </c>
      <c r="C139" s="34">
        <f>Июль!D139</f>
        <v>9621</v>
      </c>
      <c r="D139" s="48">
        <v>10258</v>
      </c>
      <c r="E139" s="34">
        <f t="shared" si="2"/>
        <v>637</v>
      </c>
      <c r="F139" s="27"/>
      <c r="G139" s="49"/>
      <c r="H139" s="51"/>
    </row>
    <row r="140" spans="1:8" x14ac:dyDescent="0.2">
      <c r="A140" s="36">
        <v>165</v>
      </c>
      <c r="B140" s="33">
        <f>Июнь!D140</f>
        <v>0</v>
      </c>
      <c r="C140" s="34">
        <f>Июль!D140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Июнь!D141</f>
        <v>3829</v>
      </c>
      <c r="C141" s="34">
        <f>Июль!D141</f>
        <v>4205</v>
      </c>
      <c r="D141" s="48">
        <v>4297</v>
      </c>
      <c r="E141" s="34">
        <f t="shared" si="2"/>
        <v>92</v>
      </c>
      <c r="F141" s="34"/>
      <c r="G141" s="50"/>
      <c r="H141" s="51"/>
    </row>
    <row r="142" spans="1:8" x14ac:dyDescent="0.2">
      <c r="A142" s="25">
        <v>167.16800000000001</v>
      </c>
      <c r="B142" s="33">
        <f>Июнь!D142</f>
        <v>7402</v>
      </c>
      <c r="C142" s="34">
        <f>Июль!D142</f>
        <v>7551</v>
      </c>
      <c r="D142" s="48">
        <v>7780</v>
      </c>
      <c r="E142" s="34">
        <f t="shared" si="2"/>
        <v>229</v>
      </c>
      <c r="F142" s="27"/>
      <c r="G142" s="49"/>
      <c r="H142" s="51"/>
    </row>
    <row r="143" spans="1:8" x14ac:dyDescent="0.25">
      <c r="A143" s="36">
        <v>169</v>
      </c>
      <c r="B143" s="33">
        <f>Июнь!D143</f>
        <v>0</v>
      </c>
      <c r="C143" s="34">
        <f>Июль!D143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Июнь!D144</f>
        <v>0</v>
      </c>
      <c r="C144" s="34">
        <f>Июль!D144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Июнь!D145</f>
        <v>6881</v>
      </c>
      <c r="C145" s="34">
        <f>Июль!D145</f>
        <v>7110</v>
      </c>
      <c r="D145" s="48">
        <v>7266</v>
      </c>
      <c r="E145" s="34">
        <f t="shared" si="2"/>
        <v>156</v>
      </c>
      <c r="F145" s="27"/>
      <c r="G145" s="49"/>
      <c r="H145" s="51"/>
    </row>
    <row r="146" spans="1:8" x14ac:dyDescent="0.2">
      <c r="A146" s="25">
        <v>172</v>
      </c>
      <c r="B146" s="33">
        <f>Июнь!D146</f>
        <v>565</v>
      </c>
      <c r="C146" s="34">
        <f>Июль!D146</f>
        <v>670</v>
      </c>
      <c r="D146" s="48">
        <v>689</v>
      </c>
      <c r="E146" s="34">
        <f t="shared" si="2"/>
        <v>19</v>
      </c>
      <c r="F146" s="27"/>
      <c r="G146" s="49"/>
      <c r="H146" s="51"/>
    </row>
    <row r="147" spans="1:8" x14ac:dyDescent="0.2">
      <c r="A147" s="25">
        <v>173</v>
      </c>
      <c r="B147" s="33">
        <f>Июнь!D147</f>
        <v>5372</v>
      </c>
      <c r="C147" s="34">
        <f>Июль!D147</f>
        <v>5401</v>
      </c>
      <c r="D147" s="48">
        <v>5439</v>
      </c>
      <c r="E147" s="34">
        <f t="shared" si="2"/>
        <v>38</v>
      </c>
      <c r="F147" s="27"/>
      <c r="G147" s="49"/>
      <c r="H147" s="51"/>
    </row>
    <row r="148" spans="1:8" x14ac:dyDescent="0.2">
      <c r="A148" s="25">
        <v>174</v>
      </c>
      <c r="B148" s="33">
        <f>Июнь!D148</f>
        <v>11549</v>
      </c>
      <c r="C148" s="34">
        <f>Июль!D148</f>
        <v>11836</v>
      </c>
      <c r="D148" s="48">
        <v>12137</v>
      </c>
      <c r="E148" s="34">
        <f t="shared" si="2"/>
        <v>301</v>
      </c>
      <c r="F148" s="27"/>
      <c r="G148" s="49"/>
      <c r="H148" s="51"/>
    </row>
    <row r="149" spans="1:8" x14ac:dyDescent="0.25">
      <c r="A149" s="36">
        <v>175</v>
      </c>
      <c r="B149" s="33">
        <f>Июнь!D149</f>
        <v>0</v>
      </c>
      <c r="C149" s="34">
        <f>Июль!D149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Июнь!D150</f>
        <v>0</v>
      </c>
      <c r="C150" s="34">
        <f>Июль!D150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Июнь!D151</f>
        <v>7208</v>
      </c>
      <c r="C151" s="34">
        <f>Июль!D151</f>
        <v>7534</v>
      </c>
      <c r="D151" s="48">
        <v>7988</v>
      </c>
      <c r="E151" s="34">
        <f t="shared" si="2"/>
        <v>454</v>
      </c>
      <c r="F151" s="27"/>
      <c r="G151" s="49"/>
      <c r="H151" s="51"/>
    </row>
    <row r="152" spans="1:8" x14ac:dyDescent="0.2">
      <c r="A152" s="28">
        <v>179</v>
      </c>
      <c r="B152" s="33">
        <f>Июнь!D152</f>
        <v>0</v>
      </c>
      <c r="C152" s="34">
        <f>Июль!D152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Июнь!D153</f>
        <v>2137</v>
      </c>
      <c r="C153" s="34">
        <f>Июль!D153</f>
        <v>2247</v>
      </c>
      <c r="D153" s="48">
        <v>2354</v>
      </c>
      <c r="E153" s="34">
        <f t="shared" si="2"/>
        <v>107</v>
      </c>
      <c r="F153" s="27"/>
      <c r="G153" s="49"/>
      <c r="H153" s="51"/>
    </row>
    <row r="154" spans="1:8" x14ac:dyDescent="0.2">
      <c r="A154" s="31">
        <v>182</v>
      </c>
      <c r="B154" s="33">
        <f>Июнь!D154</f>
        <v>103</v>
      </c>
      <c r="C154" s="34">
        <f>Июль!D154</f>
        <v>103</v>
      </c>
      <c r="D154" s="48">
        <v>103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Июнь!D155</f>
        <v>0</v>
      </c>
      <c r="C155" s="34">
        <f>Июль!D155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">
      <c r="A156" s="31">
        <v>184.185</v>
      </c>
      <c r="B156" s="33">
        <f>Июнь!D156</f>
        <v>1327</v>
      </c>
      <c r="C156" s="34">
        <f>Июль!D156</f>
        <v>1417</v>
      </c>
      <c r="D156" s="48">
        <v>1491</v>
      </c>
      <c r="E156" s="34">
        <f t="shared" si="2"/>
        <v>74</v>
      </c>
      <c r="F156" s="34"/>
      <c r="G156" s="50"/>
      <c r="H156" s="51"/>
    </row>
    <row r="157" spans="1:8" x14ac:dyDescent="0.2">
      <c r="A157" s="130">
        <v>186</v>
      </c>
      <c r="B157" s="33">
        <f>Июнь!D157</f>
        <v>0</v>
      </c>
      <c r="C157" s="34">
        <f>Июль!D157</f>
        <v>0</v>
      </c>
      <c r="D157" s="48"/>
      <c r="E157" s="34">
        <f t="shared" si="2"/>
        <v>0</v>
      </c>
      <c r="F157" s="34"/>
      <c r="G157" s="50"/>
      <c r="H157" s="51"/>
    </row>
    <row r="158" spans="1:8" x14ac:dyDescent="0.2">
      <c r="A158" s="77">
        <v>187</v>
      </c>
      <c r="B158" s="33">
        <f>Июнь!D158</f>
        <v>1164</v>
      </c>
      <c r="C158" s="34">
        <f>Июль!D158</f>
        <v>1588</v>
      </c>
      <c r="D158" s="48">
        <v>1891</v>
      </c>
      <c r="E158" s="34">
        <f t="shared" si="2"/>
        <v>303</v>
      </c>
      <c r="F158" s="34"/>
      <c r="G158" s="50"/>
      <c r="H158" s="51"/>
    </row>
    <row r="159" spans="1:8" x14ac:dyDescent="0.2">
      <c r="A159" s="126">
        <v>188</v>
      </c>
      <c r="B159" s="33">
        <f>Июнь!D159</f>
        <v>8004</v>
      </c>
      <c r="C159" s="34">
        <f>Июль!D159</f>
        <v>8211</v>
      </c>
      <c r="D159" s="48">
        <v>8563</v>
      </c>
      <c r="E159" s="34">
        <f t="shared" si="2"/>
        <v>352</v>
      </c>
      <c r="F159" s="34"/>
      <c r="G159" s="50"/>
      <c r="H159" s="51"/>
    </row>
    <row r="160" spans="1:8" x14ac:dyDescent="0.2">
      <c r="A160" s="28">
        <v>189</v>
      </c>
      <c r="B160" s="33">
        <f>Июнь!D160</f>
        <v>0</v>
      </c>
      <c r="C160" s="34">
        <f>Июль!D160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Июнь!D161</f>
        <v>431</v>
      </c>
      <c r="C161" s="34">
        <f>Июль!D161</f>
        <v>443</v>
      </c>
      <c r="D161" s="48">
        <v>444</v>
      </c>
      <c r="E161" s="34">
        <f t="shared" si="2"/>
        <v>1</v>
      </c>
      <c r="F161" s="34"/>
      <c r="G161" s="50"/>
      <c r="H161" s="51"/>
    </row>
    <row r="162" spans="1:8" x14ac:dyDescent="0.2">
      <c r="A162" s="25">
        <v>191</v>
      </c>
      <c r="B162" s="33">
        <f>Июнь!D162</f>
        <v>315</v>
      </c>
      <c r="C162" s="34">
        <f>Июль!D162</f>
        <v>329</v>
      </c>
      <c r="D162" s="48">
        <v>350</v>
      </c>
      <c r="E162" s="34">
        <f t="shared" si="2"/>
        <v>21</v>
      </c>
      <c r="F162" s="34"/>
      <c r="G162" s="50"/>
      <c r="H162" s="51"/>
    </row>
    <row r="163" spans="1:8" x14ac:dyDescent="0.2">
      <c r="A163" s="36">
        <v>192</v>
      </c>
      <c r="B163" s="33">
        <f>Июнь!D163</f>
        <v>0</v>
      </c>
      <c r="C163" s="34">
        <f>Июль!D163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Июнь!D164</f>
        <v>1394</v>
      </c>
      <c r="C164" s="34">
        <f>Июль!D164</f>
        <v>1532</v>
      </c>
      <c r="D164" s="48">
        <v>1666</v>
      </c>
      <c r="E164" s="34">
        <f t="shared" si="2"/>
        <v>134</v>
      </c>
      <c r="F164" s="27"/>
      <c r="G164" s="49"/>
      <c r="H164" s="51"/>
    </row>
    <row r="165" spans="1:8" x14ac:dyDescent="0.2">
      <c r="A165" s="25">
        <v>194</v>
      </c>
      <c r="B165" s="33">
        <f>Июнь!D165</f>
        <v>1272</v>
      </c>
      <c r="C165" s="34">
        <f>Июль!D165</f>
        <v>1291</v>
      </c>
      <c r="D165" s="48">
        <v>1298</v>
      </c>
      <c r="E165" s="34">
        <f t="shared" si="2"/>
        <v>7</v>
      </c>
      <c r="F165" s="27"/>
      <c r="G165" s="49"/>
      <c r="H165" s="51"/>
    </row>
    <row r="166" spans="1:8" x14ac:dyDescent="0.2">
      <c r="A166" s="25">
        <v>195</v>
      </c>
      <c r="B166" s="33">
        <f>Июнь!D166</f>
        <v>373</v>
      </c>
      <c r="C166" s="34">
        <f>Июль!D166</f>
        <v>432</v>
      </c>
      <c r="D166" s="48">
        <v>490</v>
      </c>
      <c r="E166" s="34">
        <f t="shared" si="2"/>
        <v>58</v>
      </c>
      <c r="F166" s="27"/>
      <c r="G166" s="49"/>
      <c r="H166" s="51"/>
    </row>
    <row r="167" spans="1:8" x14ac:dyDescent="0.2">
      <c r="A167" s="25">
        <v>196</v>
      </c>
      <c r="B167" s="33">
        <f>Июнь!D167</f>
        <v>17077</v>
      </c>
      <c r="C167" s="34">
        <f>Июль!D167</f>
        <v>17712</v>
      </c>
      <c r="D167" s="48">
        <v>18486</v>
      </c>
      <c r="E167" s="34">
        <f t="shared" si="2"/>
        <v>774</v>
      </c>
      <c r="F167" s="27"/>
      <c r="G167" s="49"/>
      <c r="H167" s="51">
        <v>283</v>
      </c>
    </row>
    <row r="168" spans="1:8" x14ac:dyDescent="0.2">
      <c r="A168" s="28">
        <v>197</v>
      </c>
      <c r="B168" s="33">
        <f>Июнь!D168</f>
        <v>0</v>
      </c>
      <c r="C168" s="34">
        <f>Июль!D168</f>
        <v>0</v>
      </c>
      <c r="D168" s="48"/>
      <c r="E168" s="34">
        <f t="shared" si="2"/>
        <v>0</v>
      </c>
      <c r="F168" s="27"/>
      <c r="G168" s="49"/>
      <c r="H168" s="51"/>
    </row>
    <row r="169" spans="1:8" x14ac:dyDescent="0.2">
      <c r="A169" s="25">
        <v>198</v>
      </c>
      <c r="B169" s="33">
        <f>Июнь!D169</f>
        <v>2589</v>
      </c>
      <c r="C169" s="34">
        <f>Июль!D169</f>
        <v>2673</v>
      </c>
      <c r="D169" s="48">
        <v>2801</v>
      </c>
      <c r="E169" s="34">
        <f t="shared" si="2"/>
        <v>128</v>
      </c>
      <c r="F169" s="27"/>
      <c r="G169" s="49"/>
      <c r="H169" s="51"/>
    </row>
    <row r="170" spans="1:8" x14ac:dyDescent="0.2">
      <c r="A170" s="25">
        <v>199</v>
      </c>
      <c r="B170" s="33">
        <f>Июнь!D170</f>
        <v>32347</v>
      </c>
      <c r="C170" s="34">
        <f>Июль!D170</f>
        <v>33041</v>
      </c>
      <c r="D170" s="48">
        <v>33804</v>
      </c>
      <c r="E170" s="34">
        <f t="shared" si="2"/>
        <v>763</v>
      </c>
      <c r="F170" s="27"/>
      <c r="G170" s="49"/>
      <c r="H170" s="51"/>
    </row>
    <row r="171" spans="1:8" x14ac:dyDescent="0.2">
      <c r="A171" s="25">
        <v>200</v>
      </c>
      <c r="B171" s="33">
        <f>Июнь!D171</f>
        <v>90824</v>
      </c>
      <c r="C171" s="34">
        <f>Июль!D171</f>
        <v>91191</v>
      </c>
      <c r="D171" s="48">
        <v>91683</v>
      </c>
      <c r="E171" s="34">
        <f t="shared" si="2"/>
        <v>492</v>
      </c>
      <c r="F171" s="27"/>
      <c r="G171" s="49"/>
      <c r="H171" s="51"/>
    </row>
    <row r="172" spans="1:8" x14ac:dyDescent="0.2">
      <c r="A172" s="28">
        <v>201</v>
      </c>
      <c r="B172" s="33">
        <f>Июнь!D172</f>
        <v>0</v>
      </c>
      <c r="C172" s="34">
        <f>Июль!D172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Июнь!D173</f>
        <v>0</v>
      </c>
      <c r="C173" s="34">
        <f>Июль!D173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Июнь!D174</f>
        <v>0</v>
      </c>
      <c r="C174" s="34">
        <f>Июль!D174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Июнь!D175</f>
        <v>0</v>
      </c>
      <c r="C175" s="34">
        <f>Июль!D175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Июнь!D176</f>
        <v>0</v>
      </c>
      <c r="C176" s="34">
        <f>Июль!D176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Июнь!D177</f>
        <v>0</v>
      </c>
      <c r="C177" s="34">
        <f>Июль!D177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Июнь!D178</f>
        <v>0</v>
      </c>
      <c r="C178" s="34">
        <f>Июль!D178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Июнь!D179</f>
        <v>3722</v>
      </c>
      <c r="C179" s="34">
        <f>Июль!D179</f>
        <v>3795</v>
      </c>
      <c r="D179" s="48">
        <v>3865</v>
      </c>
      <c r="E179" s="34">
        <f t="shared" si="2"/>
        <v>70</v>
      </c>
      <c r="F179" s="34"/>
      <c r="G179" s="50"/>
      <c r="H179" s="51"/>
    </row>
    <row r="180" spans="1:8" x14ac:dyDescent="0.2">
      <c r="A180" s="28">
        <v>218</v>
      </c>
      <c r="B180" s="33">
        <f>Июнь!D180</f>
        <v>0</v>
      </c>
      <c r="C180" s="34">
        <f>Июль!D180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Июнь!D181</f>
        <v>0</v>
      </c>
      <c r="C181" s="34">
        <f>Июль!D181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Июнь!D182</f>
        <v>0</v>
      </c>
      <c r="C182" s="34">
        <f>Июль!D182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Июнь!D183</f>
        <v>0</v>
      </c>
      <c r="C183" s="34">
        <f>Июль!D183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Июнь!D184</f>
        <v>0</v>
      </c>
      <c r="C184" s="34">
        <f>Июль!D184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Июнь!D185</f>
        <v>0</v>
      </c>
      <c r="C185" s="34">
        <f>Июль!D185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Июнь!D186</f>
        <v>0</v>
      </c>
      <c r="C186" s="34">
        <f>Июль!D186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Июнь!D187</f>
        <v>0</v>
      </c>
      <c r="C187" s="34">
        <f>Июль!D187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Июнь!D188</f>
        <v>0</v>
      </c>
      <c r="C188" s="34">
        <f>Июль!D188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Июнь!D189</f>
        <v>0</v>
      </c>
      <c r="C189" s="34">
        <f>Июль!D189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Июнь!D190</f>
        <v>0</v>
      </c>
      <c r="C190" s="34">
        <f>Июль!D190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Июнь!D191</f>
        <v>0</v>
      </c>
      <c r="C191" s="34">
        <f>Июль!D191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Июнь!D192</f>
        <v>0</v>
      </c>
      <c r="C192" s="34">
        <f>Июль!D192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Июнь!D193</f>
        <v>0</v>
      </c>
      <c r="C193" s="34">
        <f>Июль!D193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Июнь!D194</f>
        <v>0</v>
      </c>
      <c r="C194" s="34">
        <f>Июль!D194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Июнь!D195</f>
        <v>0</v>
      </c>
      <c r="C195" s="34">
        <f>Июль!D195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Июнь!D196</f>
        <v>0</v>
      </c>
      <c r="C196" s="34">
        <f>Июль!D196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Июнь!D197</f>
        <v>0</v>
      </c>
      <c r="C197" s="34">
        <f>Июль!D197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Июнь!D198</f>
        <v>0</v>
      </c>
      <c r="C198" s="34">
        <f>Июль!D198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Июнь!D199</f>
        <v>0</v>
      </c>
      <c r="C199" s="34">
        <f>Июль!D199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Июнь!D200</f>
        <v>0</v>
      </c>
      <c r="C200" s="34">
        <f>Июль!D200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Июнь!D201</f>
        <v>0</v>
      </c>
      <c r="C201" s="34">
        <f>Июль!D201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Июнь!D202</f>
        <v>0</v>
      </c>
      <c r="C202" s="34">
        <f>Июль!D202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Июнь!D203</f>
        <v>0</v>
      </c>
      <c r="C203" s="34">
        <f>Июль!D203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Июнь!D204</f>
        <v>0</v>
      </c>
      <c r="C204" s="34">
        <f>Июль!D204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Июнь!D205</f>
        <v>0</v>
      </c>
      <c r="C205" s="34">
        <f>Июль!D205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Июнь!D206</f>
        <v>0</v>
      </c>
      <c r="C206" s="34">
        <f>Июль!D206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Июнь!D207</f>
        <v>0</v>
      </c>
      <c r="C207" s="34">
        <f>Июль!D207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Июнь!D208</f>
        <v>0</v>
      </c>
      <c r="C208" s="34">
        <f>Июль!D208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Июнь!D209</f>
        <v>0</v>
      </c>
      <c r="C209" s="34">
        <f>Июль!D209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Июнь!D210</f>
        <v>0</v>
      </c>
      <c r="C210" s="34">
        <f>Июль!D210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Июнь!D211</f>
        <v>0</v>
      </c>
      <c r="C211" s="34">
        <f>Июль!D211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Июнь!D212</f>
        <v>0</v>
      </c>
      <c r="C212" s="34">
        <f>Июль!D212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Июнь!D213</f>
        <v>0</v>
      </c>
      <c r="C213" s="34">
        <f>Июль!D213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Июнь!D214</f>
        <v>0</v>
      </c>
      <c r="C214" s="34">
        <f>Июль!D214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Июнь!D215</f>
        <v>0</v>
      </c>
      <c r="C215" s="34">
        <f>Июль!D215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Июнь!D216</f>
        <v>0</v>
      </c>
      <c r="C216" s="34">
        <f>Июль!D216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Июнь!D217</f>
        <v>0</v>
      </c>
      <c r="C217" s="34">
        <f>Июль!D217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Июнь!D218</f>
        <v>0</v>
      </c>
      <c r="C218" s="34">
        <f>Июль!D218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Июнь!D219</f>
        <v>0</v>
      </c>
      <c r="C219" s="34">
        <f>Июль!D219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Июнь!D220</f>
        <v>0</v>
      </c>
      <c r="C220" s="56">
        <f>Июль!D220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Июнь!D221</f>
        <v>0</v>
      </c>
      <c r="C221" s="56">
        <f>Июль!D221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Июнь!D222</f>
        <v>0</v>
      </c>
      <c r="C222" s="56">
        <f>Июль!D222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Июнь!D223</f>
        <v>0</v>
      </c>
      <c r="C223" s="56">
        <f>Июль!D223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Июнь!D224</f>
        <v>0</v>
      </c>
      <c r="C224" s="56">
        <f>Июль!D224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Июнь!D225</f>
        <v>0</v>
      </c>
      <c r="C225" s="56">
        <f>Июль!D225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Июнь!D226</f>
        <v>0</v>
      </c>
      <c r="C226" s="56">
        <f>Июль!D226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Июнь!D227</f>
        <v>0</v>
      </c>
      <c r="C227" s="56">
        <f>Июль!D227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Июнь!D228</f>
        <v>0</v>
      </c>
      <c r="C228" s="56">
        <f>Июль!D228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Июнь!D229</f>
        <v>0</v>
      </c>
      <c r="C229" s="56">
        <f>Июль!D229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Июнь!D230</f>
        <v>0</v>
      </c>
      <c r="C230" s="56">
        <f>Июль!D230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Июнь!D231</f>
        <v>0</v>
      </c>
      <c r="C231" s="56">
        <f>Июль!D231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Июнь!D232</f>
        <v>0</v>
      </c>
      <c r="C232" s="56">
        <f>Июль!D232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Июнь!D233</f>
        <v>0</v>
      </c>
      <c r="C233" s="56">
        <f>Июль!D233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Июнь!D234</f>
        <v>0</v>
      </c>
      <c r="C234" s="56">
        <f>Июль!D234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Июнь!D235</f>
        <v>0</v>
      </c>
      <c r="C235" s="56">
        <f>Июль!D235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Июнь!D236</f>
        <v>0</v>
      </c>
      <c r="C236" s="56">
        <f>Июль!D236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Июнь!D237</f>
        <v>0</v>
      </c>
      <c r="C237" s="56">
        <f>Июль!D237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Июнь!D238</f>
        <v>0</v>
      </c>
      <c r="C238" s="56">
        <f>Июль!D238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Июнь!D239</f>
        <v>0</v>
      </c>
      <c r="C239" s="56">
        <f>Июль!D239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Июнь!D240</f>
        <v>0</v>
      </c>
      <c r="C240" s="56">
        <f>Июль!D240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Июнь!D241</f>
        <v>0</v>
      </c>
      <c r="C241" s="56">
        <f>Июль!D241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Июнь!D242</f>
        <v>0</v>
      </c>
      <c r="C242" s="56">
        <f>Июль!D242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Июнь!D243</f>
        <v>0</v>
      </c>
      <c r="C243" s="56">
        <f>Июль!D243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Июнь!D244</f>
        <v>0</v>
      </c>
      <c r="C244" s="56">
        <f>Июль!D244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Июнь!D245</f>
        <v>0</v>
      </c>
      <c r="C245" s="60">
        <f>Июль!D245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Июнь!D246</f>
        <v>0</v>
      </c>
      <c r="C246" s="60">
        <f>Июль!D246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Июнь!D247</f>
        <v>0</v>
      </c>
      <c r="C247" s="41">
        <f>Июль!D247</f>
        <v>0</v>
      </c>
      <c r="D247" s="61"/>
      <c r="E247" s="41">
        <f t="shared" si="3"/>
        <v>0</v>
      </c>
      <c r="F247" s="41"/>
      <c r="G247" s="41"/>
      <c r="H247" s="63"/>
    </row>
    <row r="248" spans="1:8" ht="15.75" thickBot="1" x14ac:dyDescent="0.3">
      <c r="A248" s="42" t="s">
        <v>27</v>
      </c>
      <c r="B248" s="43">
        <f>Июнь!D248</f>
        <v>19720</v>
      </c>
      <c r="C248" s="44">
        <f>Июль!D248</f>
        <v>19905</v>
      </c>
      <c r="D248" s="64">
        <v>20240</v>
      </c>
      <c r="E248" s="44">
        <f t="shared" si="3"/>
        <v>335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35</v>
      </c>
      <c r="C256" s="125" t="s">
        <v>34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Июль!C258</f>
        <v>8416.7999999999993</v>
      </c>
      <c r="C258" s="122">
        <v>8541.9</v>
      </c>
      <c r="D258" s="118"/>
      <c r="E258" s="7"/>
      <c r="F258" s="146"/>
      <c r="G258" s="147"/>
      <c r="H258" s="8"/>
    </row>
    <row r="259" spans="1:8" ht="15.75" thickBot="1" x14ac:dyDescent="0.25">
      <c r="A259" s="106"/>
      <c r="B259" s="112">
        <f>B258*80</f>
        <v>673344</v>
      </c>
      <c r="C259" s="112">
        <f>C258*80</f>
        <v>683352</v>
      </c>
      <c r="D259" s="109">
        <f>C259-B259</f>
        <v>10008</v>
      </c>
      <c r="E259" s="9">
        <f>SUM(E196:E246)</f>
        <v>0</v>
      </c>
      <c r="F259" s="148"/>
      <c r="G259" s="149"/>
      <c r="H259" s="10">
        <f>D259-E259-D261</f>
        <v>9928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Июль!C261</f>
        <v>6117</v>
      </c>
      <c r="C261" s="123">
        <v>6197</v>
      </c>
      <c r="D261" s="119">
        <f>C261-B261</f>
        <v>80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Июль!C263</f>
        <v>13933.8</v>
      </c>
      <c r="C263" s="122">
        <v>14157.7</v>
      </c>
      <c r="D263" s="118"/>
      <c r="E263" s="83"/>
      <c r="F263" s="87">
        <v>11</v>
      </c>
      <c r="G263" s="136">
        <v>8</v>
      </c>
      <c r="H263" s="85"/>
    </row>
    <row r="264" spans="1:8" ht="15.75" thickBot="1" x14ac:dyDescent="0.25">
      <c r="A264" s="106"/>
      <c r="B264" s="115">
        <f>B263*60</f>
        <v>836028</v>
      </c>
      <c r="C264" s="115">
        <f>C263*60</f>
        <v>849462</v>
      </c>
      <c r="D264" s="109">
        <f>C264-B264</f>
        <v>13434</v>
      </c>
      <c r="E264" s="84">
        <f>SUM(E2:E53,E55:E63,E167:E171,E179,E247)</f>
        <v>-87729</v>
      </c>
      <c r="F264" s="152">
        <f>F263*0.25*G263*30</f>
        <v>660</v>
      </c>
      <c r="G264" s="153"/>
      <c r="H264" s="86">
        <f>D264-E264-F264</f>
        <v>100503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Июль!C266</f>
        <v>39549</v>
      </c>
      <c r="C266" s="122">
        <v>40153.5</v>
      </c>
      <c r="D266" s="118"/>
      <c r="E266" s="83"/>
      <c r="F266" s="87">
        <v>15</v>
      </c>
      <c r="G266" s="136">
        <v>8</v>
      </c>
      <c r="H266" s="85"/>
    </row>
    <row r="267" spans="1:8" ht="15.75" thickBot="1" x14ac:dyDescent="0.25">
      <c r="A267" s="106"/>
      <c r="B267" s="115">
        <f>B266*30</f>
        <v>1186470</v>
      </c>
      <c r="C267" s="115">
        <f>C266*30</f>
        <v>1204605</v>
      </c>
      <c r="D267" s="109">
        <f>C267-B267</f>
        <v>18135</v>
      </c>
      <c r="E267" s="84">
        <f>SUM(E54,E64:E166,E248)</f>
        <v>16079</v>
      </c>
      <c r="F267" s="152">
        <f>F266*0.25*G266*30</f>
        <v>900</v>
      </c>
      <c r="G267" s="153"/>
      <c r="H267" s="86">
        <f>D267-E267-F267</f>
        <v>1156</v>
      </c>
    </row>
    <row r="268" spans="1:8" ht="15.75" thickBot="1" x14ac:dyDescent="0.25">
      <c r="A268" s="11"/>
      <c r="B268" s="116"/>
      <c r="C268" s="116"/>
      <c r="D268" s="119">
        <f>D259+D264+D267</f>
        <v>41577</v>
      </c>
      <c r="E268" s="14">
        <f>E259+E264+E267</f>
        <v>-71650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>
        <v>1016.61</v>
      </c>
      <c r="F270" s="6"/>
      <c r="G270" s="6"/>
      <c r="H270" s="6"/>
    </row>
    <row r="271" spans="1:8" x14ac:dyDescent="0.25">
      <c r="A271" s="107" t="s">
        <v>14</v>
      </c>
      <c r="B271" s="117">
        <f>Июль!C271</f>
        <v>3676.17</v>
      </c>
      <c r="C271" s="124">
        <v>3722.82</v>
      </c>
      <c r="D271" s="120"/>
      <c r="E271" s="1">
        <f>E270*800</f>
        <v>813288</v>
      </c>
      <c r="F271" s="1"/>
      <c r="G271" s="1"/>
      <c r="H271" s="1"/>
    </row>
    <row r="272" spans="1:8" ht="15.75" thickBot="1" x14ac:dyDescent="0.25">
      <c r="A272" s="108"/>
      <c r="B272" s="115">
        <f>B271*800</f>
        <v>2940936</v>
      </c>
      <c r="C272" s="115">
        <f>C271*800</f>
        <v>2978256</v>
      </c>
      <c r="D272" s="121">
        <f>C272-B272</f>
        <v>37320</v>
      </c>
      <c r="E272" s="17">
        <f>E271-Июль!E271</f>
        <v>37337.599999999977</v>
      </c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topLeftCell="C1" zoomScaleNormal="100" workbookViewId="0">
      <pane ySplit="1" topLeftCell="A253" activePane="bottomLeft" state="frozen"/>
      <selection activeCell="E1" sqref="E1"/>
      <selection pane="bottomLeft" activeCell="F267" sqref="F267:G267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35</v>
      </c>
      <c r="C1" s="2" t="s">
        <v>34</v>
      </c>
      <c r="D1" s="93" t="s">
        <v>37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Июль!D2</f>
        <v>0</v>
      </c>
      <c r="C2" s="23">
        <f>Август!D2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Июль!D3</f>
        <v>245</v>
      </c>
      <c r="C3" s="27">
        <f>Август!D3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Июль!D4</f>
        <v>0</v>
      </c>
      <c r="C4" s="27">
        <f>Август!D4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Июль!D5</f>
        <v>42181</v>
      </c>
      <c r="C5" s="27">
        <f>Август!D5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Июль!D6</f>
        <v>25750</v>
      </c>
      <c r="C6" s="27">
        <f>Август!D6</f>
        <v>26288</v>
      </c>
      <c r="D6" s="48">
        <v>26927</v>
      </c>
      <c r="E6" s="34">
        <f t="shared" si="0"/>
        <v>639</v>
      </c>
      <c r="F6" s="27"/>
      <c r="G6" s="49"/>
      <c r="H6" s="51"/>
    </row>
    <row r="7" spans="1:8" x14ac:dyDescent="0.2">
      <c r="A7" s="31">
        <v>7.8</v>
      </c>
      <c r="B7" s="26">
        <f>Июль!D7</f>
        <v>70778</v>
      </c>
      <c r="C7" s="27">
        <f>Август!D7</f>
        <v>71165</v>
      </c>
      <c r="D7" s="48">
        <v>72036</v>
      </c>
      <c r="E7" s="34">
        <f t="shared" si="0"/>
        <v>871</v>
      </c>
      <c r="F7" s="27"/>
      <c r="G7" s="49"/>
      <c r="H7" s="51"/>
    </row>
    <row r="8" spans="1:8" x14ac:dyDescent="0.2">
      <c r="A8" s="32">
        <v>9.1</v>
      </c>
      <c r="B8" s="26">
        <f>Июль!D8</f>
        <v>14545</v>
      </c>
      <c r="C8" s="27">
        <f>Август!D8</f>
        <v>14940</v>
      </c>
      <c r="D8" s="48">
        <v>15330</v>
      </c>
      <c r="E8" s="34">
        <f t="shared" si="0"/>
        <v>390</v>
      </c>
      <c r="F8" s="27"/>
      <c r="G8" s="49"/>
      <c r="H8" s="51">
        <v>1622</v>
      </c>
    </row>
    <row r="9" spans="1:8" x14ac:dyDescent="0.2">
      <c r="A9" s="126">
        <v>11</v>
      </c>
      <c r="B9" s="33">
        <f>Июль!D9</f>
        <v>270</v>
      </c>
      <c r="C9" s="34">
        <f>Август!D9</f>
        <v>795</v>
      </c>
      <c r="D9" s="48">
        <v>985</v>
      </c>
      <c r="E9" s="34">
        <f t="shared" si="0"/>
        <v>190</v>
      </c>
      <c r="F9" s="34"/>
      <c r="G9" s="50"/>
      <c r="H9" s="51"/>
    </row>
    <row r="10" spans="1:8" x14ac:dyDescent="0.2">
      <c r="A10" s="31">
        <v>12.13</v>
      </c>
      <c r="B10" s="33">
        <f>Июль!D10</f>
        <v>35869</v>
      </c>
      <c r="C10" s="34">
        <f>Август!D10</f>
        <v>36336</v>
      </c>
      <c r="D10" s="48">
        <v>36796</v>
      </c>
      <c r="E10" s="34">
        <f t="shared" si="0"/>
        <v>460</v>
      </c>
      <c r="F10" s="34"/>
      <c r="G10" s="50"/>
      <c r="H10" s="51"/>
    </row>
    <row r="11" spans="1:8" x14ac:dyDescent="0.2">
      <c r="A11" s="25">
        <v>14.15</v>
      </c>
      <c r="B11" s="33">
        <f>Июль!D11</f>
        <v>99741</v>
      </c>
      <c r="C11" s="34">
        <f>Август!D11</f>
        <v>30</v>
      </c>
      <c r="D11" s="48">
        <v>183</v>
      </c>
      <c r="E11" s="34">
        <f t="shared" si="0"/>
        <v>153</v>
      </c>
      <c r="F11" s="27"/>
      <c r="G11" s="49"/>
      <c r="H11" s="51"/>
    </row>
    <row r="12" spans="1:8" x14ac:dyDescent="0.2">
      <c r="A12" s="25">
        <v>16</v>
      </c>
      <c r="B12" s="33">
        <f>Июль!D12</f>
        <v>3020</v>
      </c>
      <c r="C12" s="34">
        <f>Август!D12</f>
        <v>3093</v>
      </c>
      <c r="D12" s="48">
        <v>3174</v>
      </c>
      <c r="E12" s="34">
        <f t="shared" si="0"/>
        <v>81</v>
      </c>
      <c r="F12" s="27"/>
      <c r="G12" s="49"/>
      <c r="H12" s="51"/>
    </row>
    <row r="13" spans="1:8" x14ac:dyDescent="0.2">
      <c r="A13" s="28">
        <v>17</v>
      </c>
      <c r="B13" s="33">
        <f>Июль!D13</f>
        <v>0</v>
      </c>
      <c r="C13" s="34">
        <f>Август!D13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Июль!D14</f>
        <v>0</v>
      </c>
      <c r="C14" s="34">
        <f>Август!D14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Июль!D15</f>
        <v>629</v>
      </c>
      <c r="C15" s="34">
        <f>Август!D15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Июль!D16</f>
        <v>7421</v>
      </c>
      <c r="C16" s="34">
        <f>Август!D16</f>
        <v>7449</v>
      </c>
      <c r="D16" s="48">
        <v>7460</v>
      </c>
      <c r="E16" s="34">
        <f t="shared" si="0"/>
        <v>11</v>
      </c>
      <c r="F16" s="27"/>
      <c r="G16" s="49"/>
      <c r="H16" s="51"/>
    </row>
    <row r="17" spans="1:8" x14ac:dyDescent="0.2">
      <c r="A17" s="31">
        <v>21.22</v>
      </c>
      <c r="B17" s="33">
        <f>Июль!D17</f>
        <v>7000</v>
      </c>
      <c r="C17" s="34">
        <f>Август!D17</f>
        <v>7356</v>
      </c>
      <c r="D17" s="48">
        <v>7802</v>
      </c>
      <c r="E17" s="34">
        <f t="shared" si="0"/>
        <v>446</v>
      </c>
      <c r="F17" s="34"/>
      <c r="G17" s="50"/>
      <c r="H17" s="51"/>
    </row>
    <row r="18" spans="1:8" x14ac:dyDescent="0.2">
      <c r="A18" s="25">
        <v>23</v>
      </c>
      <c r="B18" s="33">
        <f>Июль!D18</f>
        <v>2669</v>
      </c>
      <c r="C18" s="34">
        <f>Август!D18</f>
        <v>2803</v>
      </c>
      <c r="D18" s="48">
        <v>2895</v>
      </c>
      <c r="E18" s="34">
        <f t="shared" si="0"/>
        <v>92</v>
      </c>
      <c r="F18" s="27"/>
      <c r="G18" s="49"/>
      <c r="H18" s="51"/>
    </row>
    <row r="19" spans="1:8" x14ac:dyDescent="0.2">
      <c r="A19" s="25">
        <v>24</v>
      </c>
      <c r="B19" s="33">
        <f>Июль!D19</f>
        <v>42373</v>
      </c>
      <c r="C19" s="34">
        <f>Август!D19</f>
        <v>42687</v>
      </c>
      <c r="D19" s="48">
        <v>42903</v>
      </c>
      <c r="E19" s="34">
        <f t="shared" si="0"/>
        <v>216</v>
      </c>
      <c r="F19" s="27"/>
      <c r="G19" s="49"/>
      <c r="H19" s="51"/>
    </row>
    <row r="20" spans="1:8" x14ac:dyDescent="0.2">
      <c r="A20" s="28">
        <v>25</v>
      </c>
      <c r="B20" s="33">
        <f>Июль!D20</f>
        <v>0</v>
      </c>
      <c r="C20" s="34">
        <f>Август!D20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Июль!D21</f>
        <v>1338</v>
      </c>
      <c r="C21" s="34">
        <f>Август!D21</f>
        <v>1691</v>
      </c>
      <c r="D21" s="48">
        <v>1763</v>
      </c>
      <c r="E21" s="34">
        <f t="shared" si="0"/>
        <v>72</v>
      </c>
      <c r="F21" s="27"/>
      <c r="G21" s="49"/>
      <c r="H21" s="51"/>
    </row>
    <row r="22" spans="1:8" x14ac:dyDescent="0.2">
      <c r="A22" s="28">
        <v>27</v>
      </c>
      <c r="B22" s="33">
        <f>Июль!D22</f>
        <v>0</v>
      </c>
      <c r="C22" s="34">
        <f>Август!D22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Июль!D23</f>
        <v>34014</v>
      </c>
      <c r="C23" s="34">
        <f>Август!D23</f>
        <v>34636</v>
      </c>
      <c r="D23" s="48">
        <v>35085</v>
      </c>
      <c r="E23" s="34">
        <f t="shared" si="0"/>
        <v>449</v>
      </c>
      <c r="F23" s="27"/>
      <c r="G23" s="49"/>
      <c r="H23" s="51"/>
    </row>
    <row r="24" spans="1:8" x14ac:dyDescent="0.2">
      <c r="A24" s="25">
        <v>30</v>
      </c>
      <c r="B24" s="33">
        <f>Июль!D24</f>
        <v>2064</v>
      </c>
      <c r="C24" s="34">
        <f>Август!D24</f>
        <v>2164</v>
      </c>
      <c r="D24" s="48">
        <v>2345</v>
      </c>
      <c r="E24" s="34">
        <f t="shared" si="0"/>
        <v>181</v>
      </c>
      <c r="F24" s="27"/>
      <c r="G24" s="49"/>
      <c r="H24" s="51"/>
    </row>
    <row r="25" spans="1:8" x14ac:dyDescent="0.2">
      <c r="A25" s="25">
        <v>31</v>
      </c>
      <c r="B25" s="33">
        <f>Июль!D25</f>
        <v>74</v>
      </c>
      <c r="C25" s="34">
        <f>Август!D25</f>
        <v>75</v>
      </c>
      <c r="D25" s="48">
        <v>77</v>
      </c>
      <c r="E25" s="34">
        <f t="shared" si="0"/>
        <v>2</v>
      </c>
      <c r="F25" s="27"/>
      <c r="G25" s="49"/>
      <c r="H25" s="51"/>
    </row>
    <row r="26" spans="1:8" x14ac:dyDescent="0.2">
      <c r="A26" s="25">
        <v>32</v>
      </c>
      <c r="B26" s="33">
        <f>Июль!D26</f>
        <v>4873</v>
      </c>
      <c r="C26" s="34">
        <f>Август!D26</f>
        <v>4912</v>
      </c>
      <c r="D26" s="48">
        <v>4937</v>
      </c>
      <c r="E26" s="34">
        <f t="shared" si="0"/>
        <v>25</v>
      </c>
      <c r="F26" s="27"/>
      <c r="G26" s="49"/>
      <c r="H26" s="51"/>
    </row>
    <row r="27" spans="1:8" x14ac:dyDescent="0.2">
      <c r="A27" s="28">
        <v>33</v>
      </c>
      <c r="B27" s="33">
        <f>Июль!D27</f>
        <v>0</v>
      </c>
      <c r="C27" s="34">
        <f>Август!D27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Июль!D28</f>
        <v>1614</v>
      </c>
      <c r="C28" s="34">
        <f>Август!D28</f>
        <v>1892</v>
      </c>
      <c r="D28" s="48">
        <v>2005</v>
      </c>
      <c r="E28" s="34">
        <f t="shared" si="0"/>
        <v>113</v>
      </c>
      <c r="F28" s="27"/>
      <c r="G28" s="49"/>
      <c r="H28" s="51"/>
    </row>
    <row r="29" spans="1:8" x14ac:dyDescent="0.2">
      <c r="A29" s="28">
        <v>35</v>
      </c>
      <c r="B29" s="33">
        <f>Июль!D29</f>
        <v>0</v>
      </c>
      <c r="C29" s="34">
        <f>Август!D29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Июль!D30</f>
        <v>3217</v>
      </c>
      <c r="C30" s="34">
        <f>Август!D30</f>
        <v>3331</v>
      </c>
      <c r="D30" s="48">
        <v>3449</v>
      </c>
      <c r="E30" s="34">
        <f t="shared" si="0"/>
        <v>118</v>
      </c>
      <c r="F30" s="27"/>
      <c r="G30" s="49"/>
      <c r="H30" s="51"/>
    </row>
    <row r="31" spans="1:8" x14ac:dyDescent="0.2">
      <c r="A31" s="25">
        <v>37</v>
      </c>
      <c r="B31" s="33">
        <f>Июль!D31</f>
        <v>12639</v>
      </c>
      <c r="C31" s="34">
        <f>Август!D31</f>
        <v>12748</v>
      </c>
      <c r="D31" s="48">
        <v>12804</v>
      </c>
      <c r="E31" s="34">
        <f t="shared" si="0"/>
        <v>56</v>
      </c>
      <c r="F31" s="27"/>
      <c r="G31" s="49"/>
      <c r="H31" s="51"/>
    </row>
    <row r="32" spans="1:8" x14ac:dyDescent="0.2">
      <c r="A32" s="25">
        <v>38</v>
      </c>
      <c r="B32" s="33">
        <f>Июль!D32</f>
        <v>408</v>
      </c>
      <c r="C32" s="34">
        <f>Август!D32</f>
        <v>493</v>
      </c>
      <c r="D32" s="48">
        <v>549</v>
      </c>
      <c r="E32" s="34">
        <f t="shared" si="0"/>
        <v>56</v>
      </c>
      <c r="F32" s="27"/>
      <c r="G32" s="49"/>
      <c r="H32" s="51"/>
    </row>
    <row r="33" spans="1:8" x14ac:dyDescent="0.2">
      <c r="A33" s="72">
        <v>39.4</v>
      </c>
      <c r="B33" s="33">
        <f>Июль!D33</f>
        <v>54118</v>
      </c>
      <c r="C33" s="34">
        <f>Август!D33</f>
        <v>54374</v>
      </c>
      <c r="D33" s="48">
        <v>54613</v>
      </c>
      <c r="E33" s="34">
        <f t="shared" si="0"/>
        <v>239</v>
      </c>
      <c r="F33" s="34"/>
      <c r="G33" s="50"/>
      <c r="H33" s="51"/>
    </row>
    <row r="34" spans="1:8" x14ac:dyDescent="0.2">
      <c r="A34" s="35" t="s">
        <v>8</v>
      </c>
      <c r="B34" s="33">
        <f>Июль!D34</f>
        <v>19538</v>
      </c>
      <c r="C34" s="34">
        <f>Август!D34</f>
        <v>19917</v>
      </c>
      <c r="D34" s="48">
        <v>20073</v>
      </c>
      <c r="E34" s="34">
        <f t="shared" si="0"/>
        <v>156</v>
      </c>
      <c r="F34" s="52"/>
      <c r="G34" s="53"/>
      <c r="H34" s="54"/>
    </row>
    <row r="35" spans="1:8" x14ac:dyDescent="0.2">
      <c r="A35" s="25">
        <v>44</v>
      </c>
      <c r="B35" s="33">
        <f>Июль!D35</f>
        <v>780</v>
      </c>
      <c r="C35" s="34">
        <f>Август!D35</f>
        <v>885</v>
      </c>
      <c r="D35" s="48">
        <v>962</v>
      </c>
      <c r="E35" s="34">
        <f t="shared" si="0"/>
        <v>77</v>
      </c>
      <c r="F35" s="27"/>
      <c r="G35" s="49"/>
      <c r="H35" s="90"/>
    </row>
    <row r="36" spans="1:8" x14ac:dyDescent="0.2">
      <c r="A36" s="25">
        <v>45</v>
      </c>
      <c r="B36" s="33">
        <f>Июль!D36</f>
        <v>1136</v>
      </c>
      <c r="C36" s="34">
        <f>Август!D36</f>
        <v>1309</v>
      </c>
      <c r="D36" s="48">
        <v>1344</v>
      </c>
      <c r="E36" s="34">
        <f t="shared" si="0"/>
        <v>35</v>
      </c>
      <c r="F36" s="27"/>
      <c r="G36" s="49"/>
      <c r="H36" s="51"/>
    </row>
    <row r="37" spans="1:8" x14ac:dyDescent="0.2">
      <c r="A37" s="25">
        <v>46</v>
      </c>
      <c r="B37" s="33">
        <f>Июль!D37</f>
        <v>5386</v>
      </c>
      <c r="C37" s="34">
        <f>Август!D37</f>
        <v>5482</v>
      </c>
      <c r="D37" s="48">
        <v>5584</v>
      </c>
      <c r="E37" s="34">
        <f t="shared" si="0"/>
        <v>102</v>
      </c>
      <c r="F37" s="27"/>
      <c r="G37" s="49"/>
      <c r="H37" s="51"/>
    </row>
    <row r="38" spans="1:8" x14ac:dyDescent="0.2">
      <c r="A38" s="35" t="s">
        <v>9</v>
      </c>
      <c r="B38" s="33">
        <f>Июль!D38</f>
        <v>29233</v>
      </c>
      <c r="C38" s="34">
        <f>Август!D38</f>
        <v>29674</v>
      </c>
      <c r="D38" s="48">
        <v>29857</v>
      </c>
      <c r="E38" s="34">
        <f t="shared" si="0"/>
        <v>183</v>
      </c>
      <c r="F38" s="27"/>
      <c r="G38" s="49"/>
      <c r="H38" s="51"/>
    </row>
    <row r="39" spans="1:8" x14ac:dyDescent="0.2">
      <c r="A39" s="25">
        <v>50.51</v>
      </c>
      <c r="B39" s="33">
        <f>Июль!D39</f>
        <v>4968</v>
      </c>
      <c r="C39" s="34">
        <f>Август!D39</f>
        <v>5150</v>
      </c>
      <c r="D39" s="48">
        <v>5337</v>
      </c>
      <c r="E39" s="34">
        <f t="shared" si="0"/>
        <v>187</v>
      </c>
      <c r="F39" s="27"/>
      <c r="G39" s="49"/>
      <c r="H39" s="51"/>
    </row>
    <row r="40" spans="1:8" x14ac:dyDescent="0.2">
      <c r="A40" s="126">
        <v>52</v>
      </c>
      <c r="B40" s="33">
        <f>Июль!D40</f>
        <v>6520</v>
      </c>
      <c r="C40" s="34">
        <f>Август!D40</f>
        <v>6822</v>
      </c>
      <c r="D40" s="48">
        <v>7121</v>
      </c>
      <c r="E40" s="34">
        <f t="shared" si="0"/>
        <v>299</v>
      </c>
      <c r="F40" s="34"/>
      <c r="G40" s="50"/>
      <c r="H40" s="51"/>
    </row>
    <row r="41" spans="1:8" x14ac:dyDescent="0.2">
      <c r="A41" s="78" t="s">
        <v>7</v>
      </c>
      <c r="B41" s="33">
        <f>Июль!D41</f>
        <v>512</v>
      </c>
      <c r="C41" s="34">
        <f>Август!D41</f>
        <v>798</v>
      </c>
      <c r="D41" s="48">
        <v>831</v>
      </c>
      <c r="E41" s="34">
        <f t="shared" si="0"/>
        <v>33</v>
      </c>
      <c r="F41" s="34"/>
      <c r="G41" s="50"/>
      <c r="H41" s="51"/>
    </row>
    <row r="42" spans="1:8" x14ac:dyDescent="0.2">
      <c r="A42" s="25">
        <v>57</v>
      </c>
      <c r="B42" s="33">
        <f>Июль!D42</f>
        <v>2</v>
      </c>
      <c r="C42" s="34">
        <f>Август!D42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Июль!D43</f>
        <v>5</v>
      </c>
      <c r="C43" s="34">
        <f>Август!D43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Июль!D44</f>
        <v>0</v>
      </c>
      <c r="C44" s="34">
        <f>Август!D44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Июль!D45</f>
        <v>5120</v>
      </c>
      <c r="C45" s="34">
        <f>Август!D45</f>
        <v>5545</v>
      </c>
      <c r="D45" s="48">
        <v>5652</v>
      </c>
      <c r="E45" s="34">
        <f t="shared" si="0"/>
        <v>107</v>
      </c>
      <c r="F45" s="27"/>
      <c r="G45" s="49"/>
      <c r="H45" s="51"/>
    </row>
    <row r="46" spans="1:8" x14ac:dyDescent="0.2">
      <c r="A46" s="25">
        <v>62</v>
      </c>
      <c r="B46" s="33">
        <f>Июль!D46</f>
        <v>5447</v>
      </c>
      <c r="C46" s="34">
        <f>Август!D46</f>
        <v>5930</v>
      </c>
      <c r="D46" s="48">
        <v>6175</v>
      </c>
      <c r="E46" s="34">
        <f t="shared" si="0"/>
        <v>245</v>
      </c>
      <c r="F46" s="27"/>
      <c r="G46" s="49"/>
      <c r="H46" s="51"/>
    </row>
    <row r="47" spans="1:8" x14ac:dyDescent="0.2">
      <c r="A47" s="28">
        <v>63</v>
      </c>
      <c r="B47" s="33">
        <f>Июль!D47</f>
        <v>0</v>
      </c>
      <c r="C47" s="34">
        <f>Август!D47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Июль!D48</f>
        <v>0</v>
      </c>
      <c r="C48" s="34">
        <f>Август!D48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Июль!D49</f>
        <v>0</v>
      </c>
      <c r="C49" s="34">
        <f>Август!D49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Июль!D50</f>
        <v>5025</v>
      </c>
      <c r="C50" s="34">
        <f>Август!D50</f>
        <v>5150</v>
      </c>
      <c r="D50" s="48">
        <v>5231</v>
      </c>
      <c r="E50" s="34">
        <f t="shared" si="0"/>
        <v>81</v>
      </c>
      <c r="F50" s="27"/>
      <c r="G50" s="49"/>
      <c r="H50" s="51"/>
    </row>
    <row r="51" spans="1:8" x14ac:dyDescent="0.2">
      <c r="A51" s="25">
        <v>67</v>
      </c>
      <c r="B51" s="33">
        <f>Июль!D51</f>
        <v>1390</v>
      </c>
      <c r="C51" s="34">
        <f>Август!D51</f>
        <v>1392</v>
      </c>
      <c r="D51" s="48">
        <v>1396</v>
      </c>
      <c r="E51" s="34">
        <f t="shared" si="0"/>
        <v>4</v>
      </c>
      <c r="F51" s="27"/>
      <c r="G51" s="49"/>
      <c r="H51" s="51"/>
    </row>
    <row r="52" spans="1:8" x14ac:dyDescent="0.2">
      <c r="A52" s="25">
        <v>68</v>
      </c>
      <c r="B52" s="33">
        <f>Июль!D52</f>
        <v>7716</v>
      </c>
      <c r="C52" s="34">
        <f>Август!D52</f>
        <v>7958</v>
      </c>
      <c r="D52" s="48">
        <v>8042</v>
      </c>
      <c r="E52" s="34">
        <f t="shared" si="0"/>
        <v>84</v>
      </c>
      <c r="F52" s="27"/>
      <c r="G52" s="49"/>
      <c r="H52" s="51"/>
    </row>
    <row r="53" spans="1:8" x14ac:dyDescent="0.2">
      <c r="A53" s="25">
        <v>69</v>
      </c>
      <c r="B53" s="33">
        <f>Июль!D53</f>
        <v>3071</v>
      </c>
      <c r="C53" s="34">
        <f>Август!D53</f>
        <v>3143</v>
      </c>
      <c r="D53" s="48">
        <v>3222</v>
      </c>
      <c r="E53" s="34">
        <f t="shared" si="0"/>
        <v>79</v>
      </c>
      <c r="F53" s="27"/>
      <c r="G53" s="49"/>
      <c r="H53" s="51"/>
    </row>
    <row r="54" spans="1:8" x14ac:dyDescent="0.25">
      <c r="A54" s="35" t="s">
        <v>15</v>
      </c>
      <c r="B54" s="33">
        <f>Июль!D54</f>
        <v>63700</v>
      </c>
      <c r="C54" s="34">
        <f>Август!D54</f>
        <v>63750</v>
      </c>
      <c r="D54" s="48">
        <v>63800</v>
      </c>
      <c r="E54" s="34">
        <f t="shared" si="0"/>
        <v>50</v>
      </c>
      <c r="F54" s="27"/>
      <c r="G54" s="49"/>
      <c r="H54" s="51"/>
    </row>
    <row r="55" spans="1:8" x14ac:dyDescent="0.25">
      <c r="A55" s="35" t="s">
        <v>16</v>
      </c>
      <c r="B55" s="33">
        <f>Июль!D55</f>
        <v>79</v>
      </c>
      <c r="C55" s="34">
        <f>Август!D55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Июль!D56</f>
        <v>12158</v>
      </c>
      <c r="C56" s="34">
        <f>Август!D56</f>
        <v>12397</v>
      </c>
      <c r="D56" s="48">
        <v>12660</v>
      </c>
      <c r="E56" s="34">
        <f t="shared" si="0"/>
        <v>263</v>
      </c>
      <c r="F56" s="27"/>
      <c r="G56" s="49"/>
      <c r="H56" s="51"/>
    </row>
    <row r="57" spans="1:8" x14ac:dyDescent="0.2">
      <c r="A57" s="25">
        <v>71</v>
      </c>
      <c r="B57" s="33">
        <f>Июль!D57</f>
        <v>371</v>
      </c>
      <c r="C57" s="34">
        <f>Август!D57</f>
        <v>403</v>
      </c>
      <c r="D57" s="48">
        <v>459</v>
      </c>
      <c r="E57" s="34">
        <f t="shared" si="0"/>
        <v>56</v>
      </c>
      <c r="F57" s="27"/>
      <c r="G57" s="49"/>
      <c r="H57" s="51"/>
    </row>
    <row r="58" spans="1:8" x14ac:dyDescent="0.2">
      <c r="A58" s="25">
        <v>72</v>
      </c>
      <c r="B58" s="33">
        <f>Июль!D58</f>
        <v>187</v>
      </c>
      <c r="C58" s="34">
        <f>Август!D58</f>
        <v>215</v>
      </c>
      <c r="D58" s="48">
        <v>237</v>
      </c>
      <c r="E58" s="34">
        <f t="shared" si="0"/>
        <v>22</v>
      </c>
      <c r="F58" s="27"/>
      <c r="G58" s="49"/>
      <c r="H58" s="51"/>
    </row>
    <row r="59" spans="1:8" x14ac:dyDescent="0.2">
      <c r="A59" s="25">
        <v>73</v>
      </c>
      <c r="B59" s="33">
        <f>Июль!D59</f>
        <v>4231</v>
      </c>
      <c r="C59" s="34">
        <f>Август!D59</f>
        <v>4508</v>
      </c>
      <c r="D59" s="48">
        <v>4548</v>
      </c>
      <c r="E59" s="34">
        <f t="shared" si="0"/>
        <v>40</v>
      </c>
      <c r="F59" s="27"/>
      <c r="G59" s="49"/>
      <c r="H59" s="51"/>
    </row>
    <row r="60" spans="1:8" x14ac:dyDescent="0.2">
      <c r="A60" s="28">
        <v>74</v>
      </c>
      <c r="B60" s="33">
        <f>Июль!D60</f>
        <v>0</v>
      </c>
      <c r="C60" s="34">
        <f>Август!D60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Июль!D61</f>
        <v>0</v>
      </c>
      <c r="C61" s="34">
        <f>Август!D61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Июль!D62</f>
        <v>1237</v>
      </c>
      <c r="C62" s="34">
        <f>Август!D62</f>
        <v>1261</v>
      </c>
      <c r="D62" s="48">
        <v>1265</v>
      </c>
      <c r="E62" s="34">
        <f t="shared" si="0"/>
        <v>4</v>
      </c>
      <c r="F62" s="27"/>
      <c r="G62" s="49"/>
      <c r="H62" s="51"/>
    </row>
    <row r="63" spans="1:8" x14ac:dyDescent="0.2">
      <c r="A63" s="25">
        <v>77</v>
      </c>
      <c r="B63" s="33">
        <f>Июль!D63</f>
        <v>35088</v>
      </c>
      <c r="C63" s="34">
        <f>Август!D63</f>
        <v>35755</v>
      </c>
      <c r="D63" s="48">
        <v>36222</v>
      </c>
      <c r="E63" s="34">
        <f t="shared" si="0"/>
        <v>467</v>
      </c>
      <c r="F63" s="27"/>
      <c r="G63" s="49"/>
      <c r="H63" s="51"/>
    </row>
    <row r="64" spans="1:8" x14ac:dyDescent="0.2">
      <c r="A64" s="25">
        <v>78</v>
      </c>
      <c r="B64" s="33">
        <f>Июль!D64</f>
        <v>32761</v>
      </c>
      <c r="C64" s="34">
        <f>Август!D64</f>
        <v>33293</v>
      </c>
      <c r="D64" s="48">
        <v>33598</v>
      </c>
      <c r="E64" s="34">
        <f t="shared" si="0"/>
        <v>305</v>
      </c>
      <c r="F64" s="27"/>
      <c r="G64" s="49"/>
      <c r="H64" s="51"/>
    </row>
    <row r="65" spans="1:8" x14ac:dyDescent="0.2">
      <c r="A65" s="126">
        <v>79</v>
      </c>
      <c r="B65" s="33">
        <f>Июль!D65</f>
        <v>21613</v>
      </c>
      <c r="C65" s="34">
        <f>Август!D65</f>
        <v>22533</v>
      </c>
      <c r="D65" s="48">
        <v>23278</v>
      </c>
      <c r="E65" s="34">
        <f t="shared" si="0"/>
        <v>745</v>
      </c>
      <c r="F65" s="27"/>
      <c r="G65" s="49"/>
      <c r="H65" s="51"/>
    </row>
    <row r="66" spans="1:8" x14ac:dyDescent="0.2">
      <c r="A66" s="28">
        <v>80</v>
      </c>
      <c r="B66" s="33">
        <f>Июль!D66</f>
        <v>0</v>
      </c>
      <c r="C66" s="34">
        <f>Август!D66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Июль!D67</f>
        <v>22985</v>
      </c>
      <c r="C67" s="34">
        <f>Август!D67</f>
        <v>23180</v>
      </c>
      <c r="D67" s="48">
        <v>23400</v>
      </c>
      <c r="E67" s="34">
        <f t="shared" si="1"/>
        <v>220</v>
      </c>
      <c r="F67" s="34"/>
      <c r="G67" s="50"/>
      <c r="H67" s="51"/>
    </row>
    <row r="68" spans="1:8" x14ac:dyDescent="0.2">
      <c r="A68" s="31">
        <v>82</v>
      </c>
      <c r="B68" s="33">
        <f>Июль!D68</f>
        <v>2474</v>
      </c>
      <c r="C68" s="34">
        <f>Август!D68</f>
        <v>2703</v>
      </c>
      <c r="D68" s="48">
        <v>2870</v>
      </c>
      <c r="E68" s="34">
        <f t="shared" si="1"/>
        <v>167</v>
      </c>
      <c r="F68" s="34"/>
      <c r="G68" s="50"/>
      <c r="H68" s="51"/>
    </row>
    <row r="69" spans="1:8" x14ac:dyDescent="0.2">
      <c r="A69" s="28">
        <v>83</v>
      </c>
      <c r="B69" s="33">
        <f>Июль!D69</f>
        <v>0</v>
      </c>
      <c r="C69" s="34">
        <f>Август!D69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Июль!D70</f>
        <v>0</v>
      </c>
      <c r="C70" s="34">
        <f>Август!D70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Июль!D71</f>
        <v>0</v>
      </c>
      <c r="C71" s="34">
        <f>Август!D71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Июль!D72</f>
        <v>2985</v>
      </c>
      <c r="C72" s="34">
        <f>Август!D72</f>
        <v>3146</v>
      </c>
      <c r="D72" s="48">
        <v>3271</v>
      </c>
      <c r="E72" s="34">
        <f t="shared" si="1"/>
        <v>125</v>
      </c>
      <c r="F72" s="27"/>
      <c r="G72" s="49"/>
      <c r="H72" s="51"/>
    </row>
    <row r="73" spans="1:8" x14ac:dyDescent="0.2">
      <c r="A73" s="25">
        <v>87</v>
      </c>
      <c r="B73" s="33">
        <f>Июль!D73</f>
        <v>9403</v>
      </c>
      <c r="C73" s="34">
        <f>Август!D73</f>
        <v>9620</v>
      </c>
      <c r="D73" s="48">
        <v>9720</v>
      </c>
      <c r="E73" s="34">
        <f t="shared" si="1"/>
        <v>100</v>
      </c>
      <c r="F73" s="27"/>
      <c r="G73" s="49"/>
      <c r="H73" s="51"/>
    </row>
    <row r="74" spans="1:8" x14ac:dyDescent="0.2">
      <c r="A74" s="25">
        <v>88.89</v>
      </c>
      <c r="B74" s="33">
        <f>Июль!D74</f>
        <v>5398</v>
      </c>
      <c r="C74" s="34">
        <f>Август!D74</f>
        <v>6028</v>
      </c>
      <c r="D74" s="48">
        <v>6105</v>
      </c>
      <c r="E74" s="34">
        <f t="shared" si="1"/>
        <v>77</v>
      </c>
      <c r="F74" s="27"/>
      <c r="G74" s="49"/>
      <c r="H74" s="51"/>
    </row>
    <row r="75" spans="1:8" x14ac:dyDescent="0.2">
      <c r="A75" s="25">
        <v>90</v>
      </c>
      <c r="B75" s="33">
        <f>Июль!D75</f>
        <v>9001</v>
      </c>
      <c r="C75" s="34">
        <f>Август!D75</f>
        <v>9420</v>
      </c>
      <c r="D75" s="48">
        <v>9783</v>
      </c>
      <c r="E75" s="34">
        <f t="shared" si="1"/>
        <v>363</v>
      </c>
      <c r="F75" s="27"/>
      <c r="G75" s="49"/>
      <c r="H75" s="51"/>
    </row>
    <row r="76" spans="1:8" x14ac:dyDescent="0.2">
      <c r="A76" s="25">
        <v>91</v>
      </c>
      <c r="B76" s="33">
        <f>Июль!D76</f>
        <v>5320</v>
      </c>
      <c r="C76" s="34">
        <f>Август!D76</f>
        <v>5627</v>
      </c>
      <c r="D76" s="48">
        <v>5919</v>
      </c>
      <c r="E76" s="34">
        <f t="shared" si="1"/>
        <v>292</v>
      </c>
      <c r="F76" s="27"/>
      <c r="G76" s="49"/>
      <c r="H76" s="51"/>
    </row>
    <row r="77" spans="1:8" x14ac:dyDescent="0.2">
      <c r="A77" s="28">
        <v>92</v>
      </c>
      <c r="B77" s="33">
        <f>Июль!D77</f>
        <v>0</v>
      </c>
      <c r="C77" s="34">
        <f>Август!D77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Июль!D78</f>
        <v>0</v>
      </c>
      <c r="C78" s="34">
        <f>Август!D78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Июль!D79</f>
        <v>0</v>
      </c>
      <c r="C79" s="34">
        <f>Август!D79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Июль!D80</f>
        <v>0</v>
      </c>
      <c r="C80" s="34">
        <f>Август!D80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Июль!D81</f>
        <v>0</v>
      </c>
      <c r="C81" s="34">
        <f>Август!D81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Июль!D82</f>
        <v>2.5</v>
      </c>
      <c r="C82" s="34">
        <f>Август!D82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Июль!D83</f>
        <v>0</v>
      </c>
      <c r="C83" s="34">
        <f>Август!D83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Июль!D84</f>
        <v>7393</v>
      </c>
      <c r="C84" s="34">
        <f>Август!D84</f>
        <v>7793</v>
      </c>
      <c r="D84" s="48">
        <v>8042</v>
      </c>
      <c r="E84" s="34">
        <f t="shared" si="1"/>
        <v>249</v>
      </c>
      <c r="F84" s="27"/>
      <c r="G84" s="49"/>
      <c r="H84" s="51"/>
    </row>
    <row r="85" spans="1:8" x14ac:dyDescent="0.2">
      <c r="A85" s="28">
        <v>100</v>
      </c>
      <c r="B85" s="33">
        <f>Июль!D85</f>
        <v>0</v>
      </c>
      <c r="C85" s="34">
        <f>Август!D85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Июль!D86</f>
        <v>12622</v>
      </c>
      <c r="C86" s="34">
        <f>Август!D86</f>
        <v>12939</v>
      </c>
      <c r="D86" s="48">
        <v>13214</v>
      </c>
      <c r="E86" s="34">
        <f t="shared" si="1"/>
        <v>275</v>
      </c>
      <c r="F86" s="27"/>
      <c r="G86" s="49"/>
      <c r="H86" s="51"/>
    </row>
    <row r="87" spans="1:8" x14ac:dyDescent="0.2">
      <c r="A87" s="25">
        <v>103</v>
      </c>
      <c r="B87" s="33">
        <f>Июль!D87</f>
        <v>1007</v>
      </c>
      <c r="C87" s="34">
        <f>Август!D87</f>
        <v>1202</v>
      </c>
      <c r="D87" s="48">
        <v>1264</v>
      </c>
      <c r="E87" s="34">
        <f t="shared" si="1"/>
        <v>62</v>
      </c>
      <c r="F87" s="27"/>
      <c r="G87" s="49"/>
      <c r="H87" s="51"/>
    </row>
    <row r="88" spans="1:8" x14ac:dyDescent="0.2">
      <c r="A88" s="25">
        <v>104</v>
      </c>
      <c r="B88" s="33">
        <f>Июль!D88</f>
        <v>102</v>
      </c>
      <c r="C88" s="34">
        <f>Август!D88</f>
        <v>105</v>
      </c>
      <c r="D88" s="48">
        <v>108</v>
      </c>
      <c r="E88" s="34">
        <f t="shared" si="1"/>
        <v>3</v>
      </c>
      <c r="F88" s="27"/>
      <c r="G88" s="49"/>
      <c r="H88" s="51"/>
    </row>
    <row r="89" spans="1:8" x14ac:dyDescent="0.2">
      <c r="A89" s="28">
        <v>105</v>
      </c>
      <c r="B89" s="33">
        <f>Июль!D89</f>
        <v>0</v>
      </c>
      <c r="C89" s="34">
        <f>Август!D89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Июль!D90</f>
        <v>0</v>
      </c>
      <c r="C90" s="34">
        <f>Август!D90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Июль!D91</f>
        <v>67</v>
      </c>
      <c r="C91" s="34">
        <f>Август!D91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Июль!D92</f>
        <v>5590</v>
      </c>
      <c r="C92" s="34">
        <f>Август!D92</f>
        <v>5983</v>
      </c>
      <c r="D92" s="48">
        <v>6152</v>
      </c>
      <c r="E92" s="34">
        <f t="shared" si="1"/>
        <v>169</v>
      </c>
      <c r="F92" s="27"/>
      <c r="G92" s="49"/>
      <c r="H92" s="51"/>
    </row>
    <row r="93" spans="1:8" x14ac:dyDescent="0.2">
      <c r="A93" s="25">
        <v>110</v>
      </c>
      <c r="B93" s="33">
        <f>Июль!D93</f>
        <v>720</v>
      </c>
      <c r="C93" s="34">
        <f>Август!D93</f>
        <v>772</v>
      </c>
      <c r="D93" s="48">
        <v>787</v>
      </c>
      <c r="E93" s="34">
        <f t="shared" si="1"/>
        <v>15</v>
      </c>
      <c r="F93" s="27"/>
      <c r="G93" s="49"/>
      <c r="H93" s="51"/>
    </row>
    <row r="94" spans="1:8" x14ac:dyDescent="0.2">
      <c r="A94" s="25">
        <v>111</v>
      </c>
      <c r="B94" s="33">
        <f>Июль!D94</f>
        <v>4423</v>
      </c>
      <c r="C94" s="34">
        <f>Август!D94</f>
        <v>4546</v>
      </c>
      <c r="D94" s="48">
        <v>4583</v>
      </c>
      <c r="E94" s="34">
        <f t="shared" si="1"/>
        <v>37</v>
      </c>
      <c r="F94" s="27"/>
      <c r="G94" s="49"/>
      <c r="H94" s="51"/>
    </row>
    <row r="95" spans="1:8" x14ac:dyDescent="0.2">
      <c r="A95" s="25">
        <v>112</v>
      </c>
      <c r="B95" s="33">
        <f>Июль!D95</f>
        <v>5698</v>
      </c>
      <c r="C95" s="34">
        <f>Август!D95</f>
        <v>5966</v>
      </c>
      <c r="D95" s="48">
        <v>6279</v>
      </c>
      <c r="E95" s="34">
        <f t="shared" si="1"/>
        <v>313</v>
      </c>
      <c r="F95" s="27"/>
      <c r="G95" s="49"/>
      <c r="H95" s="51"/>
    </row>
    <row r="96" spans="1:8" x14ac:dyDescent="0.2">
      <c r="A96" s="25">
        <v>113</v>
      </c>
      <c r="B96" s="33">
        <f>Июль!D96</f>
        <v>11668</v>
      </c>
      <c r="C96" s="34">
        <f>Август!D96</f>
        <v>11823</v>
      </c>
      <c r="D96" s="48">
        <v>11925</v>
      </c>
      <c r="E96" s="34">
        <f t="shared" si="1"/>
        <v>102</v>
      </c>
      <c r="F96" s="27"/>
      <c r="G96" s="49"/>
      <c r="H96" s="51"/>
    </row>
    <row r="97" spans="1:8" x14ac:dyDescent="0.2">
      <c r="A97" s="36">
        <v>114</v>
      </c>
      <c r="B97" s="33">
        <f>Июль!D97</f>
        <v>0</v>
      </c>
      <c r="C97" s="34">
        <f>Август!D97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Июль!D98</f>
        <v>998</v>
      </c>
      <c r="C98" s="34">
        <f>Август!D98</f>
        <v>1046</v>
      </c>
      <c r="D98" s="48">
        <v>1147</v>
      </c>
      <c r="E98" s="34">
        <f t="shared" si="1"/>
        <v>101</v>
      </c>
      <c r="F98" s="34"/>
      <c r="G98" s="50"/>
      <c r="H98" s="51"/>
    </row>
    <row r="99" spans="1:8" x14ac:dyDescent="0.2">
      <c r="A99" s="28">
        <v>116</v>
      </c>
      <c r="B99" s="33">
        <f>Июль!D99</f>
        <v>0</v>
      </c>
      <c r="C99" s="34">
        <f>Август!D99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Июль!D100</f>
        <v>94684</v>
      </c>
      <c r="C100" s="34">
        <f>Август!D100</f>
        <v>94995</v>
      </c>
      <c r="D100" s="48">
        <v>95677</v>
      </c>
      <c r="E100" s="34">
        <f t="shared" si="1"/>
        <v>682</v>
      </c>
      <c r="F100" s="27"/>
      <c r="G100" s="49"/>
      <c r="H100" s="51"/>
    </row>
    <row r="101" spans="1:8" x14ac:dyDescent="0.2">
      <c r="A101" s="31">
        <v>118</v>
      </c>
      <c r="B101" s="33">
        <f>Июль!D101</f>
        <v>882</v>
      </c>
      <c r="C101" s="34">
        <f>Август!D101</f>
        <v>945</v>
      </c>
      <c r="D101" s="48">
        <v>1016</v>
      </c>
      <c r="E101" s="34">
        <f t="shared" si="1"/>
        <v>71</v>
      </c>
      <c r="F101" s="34"/>
      <c r="G101" s="50"/>
      <c r="H101" s="51"/>
    </row>
    <row r="102" spans="1:8" x14ac:dyDescent="0.2">
      <c r="A102" s="129">
        <v>119</v>
      </c>
      <c r="B102" s="33">
        <f>Июль!D102</f>
        <v>6</v>
      </c>
      <c r="C102" s="34">
        <f>Август!D102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Июль!D103</f>
        <v>789</v>
      </c>
      <c r="C103" s="34">
        <f>Август!D103</f>
        <v>843</v>
      </c>
      <c r="D103" s="48">
        <v>885</v>
      </c>
      <c r="E103" s="34">
        <f t="shared" si="1"/>
        <v>42</v>
      </c>
      <c r="F103" s="27"/>
      <c r="G103" s="49"/>
      <c r="H103" s="51"/>
    </row>
    <row r="104" spans="1:8" x14ac:dyDescent="0.2">
      <c r="A104" s="25">
        <v>121</v>
      </c>
      <c r="B104" s="33">
        <f>Июль!D104</f>
        <v>331</v>
      </c>
      <c r="C104" s="34">
        <f>Август!D104</f>
        <v>404</v>
      </c>
      <c r="D104" s="48">
        <v>488</v>
      </c>
      <c r="E104" s="34">
        <f t="shared" si="1"/>
        <v>84</v>
      </c>
      <c r="F104" s="27"/>
      <c r="G104" s="49"/>
      <c r="H104" s="51"/>
    </row>
    <row r="105" spans="1:8" x14ac:dyDescent="0.2">
      <c r="A105" s="25">
        <v>122</v>
      </c>
      <c r="B105" s="33">
        <f>Июль!D105</f>
        <v>50</v>
      </c>
      <c r="C105" s="34">
        <f>Август!D105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Июль!D106</f>
        <v>14865</v>
      </c>
      <c r="C106" s="34">
        <f>Август!D106</f>
        <v>15309</v>
      </c>
      <c r="D106" s="48">
        <v>15632</v>
      </c>
      <c r="E106" s="34">
        <f t="shared" si="1"/>
        <v>323</v>
      </c>
      <c r="F106" s="27"/>
      <c r="G106" s="49"/>
      <c r="H106" s="51"/>
    </row>
    <row r="107" spans="1:8" x14ac:dyDescent="0.2">
      <c r="A107" s="28">
        <v>125</v>
      </c>
      <c r="B107" s="33">
        <f>Июль!D107</f>
        <v>0</v>
      </c>
      <c r="C107" s="34">
        <f>Август!D107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Июль!D108</f>
        <v>788</v>
      </c>
      <c r="C108" s="34">
        <f>Август!D108</f>
        <v>820</v>
      </c>
      <c r="D108" s="48">
        <v>832</v>
      </c>
      <c r="E108" s="34">
        <f t="shared" si="1"/>
        <v>12</v>
      </c>
      <c r="F108" s="27"/>
      <c r="G108" s="49"/>
      <c r="H108" s="51"/>
    </row>
    <row r="109" spans="1:8" x14ac:dyDescent="0.2">
      <c r="A109" s="31">
        <v>128</v>
      </c>
      <c r="B109" s="33">
        <f>Июль!D109</f>
        <v>166</v>
      </c>
      <c r="C109" s="34">
        <f>Август!D109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Июль!D110</f>
        <v>3542</v>
      </c>
      <c r="C110" s="34">
        <f>Август!D110</f>
        <v>3655</v>
      </c>
      <c r="D110" s="48">
        <v>3659</v>
      </c>
      <c r="E110" s="34">
        <f t="shared" si="1"/>
        <v>4</v>
      </c>
      <c r="F110" s="34"/>
      <c r="G110" s="50"/>
      <c r="H110" s="51"/>
    </row>
    <row r="111" spans="1:8" x14ac:dyDescent="0.2">
      <c r="A111" s="25">
        <v>130</v>
      </c>
      <c r="B111" s="33">
        <f>Июль!D111</f>
        <v>484</v>
      </c>
      <c r="C111" s="34">
        <f>Август!D111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Июль!D112</f>
        <v>3100</v>
      </c>
      <c r="C112" s="34">
        <f>Август!D112</f>
        <v>3290</v>
      </c>
      <c r="D112" s="48">
        <v>3520</v>
      </c>
      <c r="E112" s="34">
        <f t="shared" si="1"/>
        <v>230</v>
      </c>
      <c r="F112" s="27"/>
      <c r="G112" s="49"/>
      <c r="H112" s="51"/>
    </row>
    <row r="113" spans="1:8" x14ac:dyDescent="0.2">
      <c r="A113" s="73">
        <v>132</v>
      </c>
      <c r="B113" s="33">
        <f>Июль!D113</f>
        <v>422</v>
      </c>
      <c r="C113" s="34">
        <f>Август!D113</f>
        <v>668</v>
      </c>
      <c r="D113" s="48">
        <v>916</v>
      </c>
      <c r="E113" s="34">
        <f t="shared" si="1"/>
        <v>248</v>
      </c>
      <c r="F113" s="27"/>
      <c r="G113" s="49"/>
      <c r="H113" s="51"/>
    </row>
    <row r="114" spans="1:8" x14ac:dyDescent="0.2">
      <c r="A114" s="126">
        <v>133.13399999999999</v>
      </c>
      <c r="B114" s="33">
        <f>Июль!D114</f>
        <v>0</v>
      </c>
      <c r="C114" s="34">
        <f>Август!D114</f>
        <v>0</v>
      </c>
      <c r="D114" s="48">
        <v>2</v>
      </c>
      <c r="E114" s="34">
        <f t="shared" si="1"/>
        <v>2</v>
      </c>
      <c r="F114" s="34"/>
      <c r="G114" s="50"/>
      <c r="H114" s="51"/>
    </row>
    <row r="115" spans="1:8" x14ac:dyDescent="0.2">
      <c r="A115" s="28">
        <v>135</v>
      </c>
      <c r="B115" s="33">
        <f>Июль!D115</f>
        <v>0</v>
      </c>
      <c r="C115" s="34">
        <f>Август!D115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Июль!D116</f>
        <v>0</v>
      </c>
      <c r="C116" s="34">
        <f>Август!D116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Июль!D117</f>
        <v>4591</v>
      </c>
      <c r="C117" s="34">
        <f>Август!D117</f>
        <v>4686</v>
      </c>
      <c r="D117" s="48">
        <v>4735</v>
      </c>
      <c r="E117" s="34">
        <f t="shared" si="1"/>
        <v>49</v>
      </c>
      <c r="F117" s="27"/>
      <c r="G117" s="49"/>
      <c r="H117" s="51"/>
    </row>
    <row r="118" spans="1:8" x14ac:dyDescent="0.2">
      <c r="A118" s="25">
        <v>139</v>
      </c>
      <c r="B118" s="33">
        <f>Июль!D118</f>
        <v>3349</v>
      </c>
      <c r="C118" s="34">
        <f>Август!D118</f>
        <v>3560</v>
      </c>
      <c r="D118" s="48">
        <v>3686</v>
      </c>
      <c r="E118" s="34">
        <f t="shared" si="1"/>
        <v>126</v>
      </c>
      <c r="F118" s="27"/>
      <c r="G118" s="49"/>
      <c r="H118" s="51"/>
    </row>
    <row r="119" spans="1:8" x14ac:dyDescent="0.2">
      <c r="A119" s="25">
        <v>140.14099999999999</v>
      </c>
      <c r="B119" s="33">
        <f>Июль!D119</f>
        <v>3581</v>
      </c>
      <c r="C119" s="34">
        <f>Август!D119</f>
        <v>3788</v>
      </c>
      <c r="D119" s="48">
        <v>4026</v>
      </c>
      <c r="E119" s="34">
        <f t="shared" si="1"/>
        <v>238</v>
      </c>
      <c r="F119" s="27"/>
      <c r="G119" s="49"/>
      <c r="H119" s="51"/>
    </row>
    <row r="120" spans="1:8" x14ac:dyDescent="0.2">
      <c r="A120" s="28">
        <v>142</v>
      </c>
      <c r="B120" s="33">
        <f>Июль!D120</f>
        <v>0</v>
      </c>
      <c r="C120" s="34">
        <f>Август!D120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Июль!D121</f>
        <v>0</v>
      </c>
      <c r="C121" s="34">
        <f>Август!D121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Июль!D122</f>
        <v>4301</v>
      </c>
      <c r="C122" s="34">
        <f>Август!D122</f>
        <v>4547</v>
      </c>
      <c r="D122" s="48">
        <v>4625</v>
      </c>
      <c r="E122" s="34">
        <f t="shared" si="1"/>
        <v>78</v>
      </c>
      <c r="F122" s="27"/>
      <c r="G122" s="49"/>
      <c r="H122" s="51"/>
    </row>
    <row r="123" spans="1:8" x14ac:dyDescent="0.25">
      <c r="A123" s="25">
        <v>145</v>
      </c>
      <c r="B123" s="33">
        <f>Июль!D123</f>
        <v>0</v>
      </c>
      <c r="C123" s="34">
        <f>Август!D123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143">
        <v>146.14699999999999</v>
      </c>
      <c r="B124" s="33">
        <f>Июль!D124</f>
        <v>89192</v>
      </c>
      <c r="C124" s="34">
        <f>Август!D124</f>
        <v>89950</v>
      </c>
      <c r="D124" s="48">
        <v>90397</v>
      </c>
      <c r="E124" s="34">
        <f t="shared" si="1"/>
        <v>447</v>
      </c>
      <c r="F124" s="27"/>
      <c r="G124" s="49"/>
      <c r="H124" s="51" t="s">
        <v>65</v>
      </c>
    </row>
    <row r="125" spans="1:8" x14ac:dyDescent="0.2">
      <c r="A125" s="36">
        <v>148</v>
      </c>
      <c r="B125" s="33">
        <f>Июль!D125</f>
        <v>0</v>
      </c>
      <c r="C125" s="34">
        <f>Август!D125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Июль!D126</f>
        <v>1472</v>
      </c>
      <c r="C126" s="34">
        <f>Август!D126</f>
        <v>1739</v>
      </c>
      <c r="D126" s="48">
        <v>1951</v>
      </c>
      <c r="E126" s="34">
        <f t="shared" si="1"/>
        <v>212</v>
      </c>
      <c r="F126" s="27"/>
      <c r="G126" s="49"/>
      <c r="H126" s="51"/>
    </row>
    <row r="127" spans="1:8" x14ac:dyDescent="0.2">
      <c r="A127" s="25">
        <v>150</v>
      </c>
      <c r="B127" s="33">
        <f>Июль!D127</f>
        <v>3093</v>
      </c>
      <c r="C127" s="34">
        <f>Август!D127</f>
        <v>3408</v>
      </c>
      <c r="D127" s="48">
        <v>4014</v>
      </c>
      <c r="E127" s="34">
        <f t="shared" si="1"/>
        <v>606</v>
      </c>
      <c r="F127" s="27"/>
      <c r="G127" s="49"/>
      <c r="H127" s="51"/>
    </row>
    <row r="128" spans="1:8" x14ac:dyDescent="0.2">
      <c r="A128" s="25">
        <v>151</v>
      </c>
      <c r="B128" s="33">
        <f>Июль!D128</f>
        <v>25721</v>
      </c>
      <c r="C128" s="34">
        <f>Август!D128</f>
        <v>26043</v>
      </c>
      <c r="D128" s="48">
        <v>26275</v>
      </c>
      <c r="E128" s="34">
        <f t="shared" si="1"/>
        <v>232</v>
      </c>
      <c r="F128" s="27"/>
      <c r="G128" s="49"/>
      <c r="H128" s="51"/>
    </row>
    <row r="129" spans="1:8" x14ac:dyDescent="0.2">
      <c r="A129" s="25">
        <v>152</v>
      </c>
      <c r="B129" s="33">
        <f>Июль!D129</f>
        <v>215</v>
      </c>
      <c r="C129" s="34">
        <f>Август!D129</f>
        <v>223</v>
      </c>
      <c r="D129" s="48">
        <v>223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Июль!D130</f>
        <v>0</v>
      </c>
      <c r="C130" s="34">
        <f>Август!D130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Июль!D131</f>
        <v>433</v>
      </c>
      <c r="C131" s="34">
        <f>Август!D131</f>
        <v>433</v>
      </c>
      <c r="D131" s="48">
        <v>461</v>
      </c>
      <c r="E131" s="34">
        <f t="shared" si="2"/>
        <v>28</v>
      </c>
      <c r="F131" s="27"/>
      <c r="G131" s="49"/>
      <c r="H131" s="51"/>
    </row>
    <row r="132" spans="1:8" x14ac:dyDescent="0.2">
      <c r="A132" s="28">
        <v>155</v>
      </c>
      <c r="B132" s="33">
        <f>Июль!D132</f>
        <v>0</v>
      </c>
      <c r="C132" s="34">
        <f>Август!D132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Июль!D133</f>
        <v>72311</v>
      </c>
      <c r="C133" s="34">
        <f>Август!D133</f>
        <v>73066</v>
      </c>
      <c r="D133" s="48">
        <v>73644</v>
      </c>
      <c r="E133" s="34">
        <f t="shared" si="2"/>
        <v>578</v>
      </c>
      <c r="F133" s="27"/>
      <c r="G133" s="49"/>
      <c r="H133" s="51"/>
    </row>
    <row r="134" spans="1:8" x14ac:dyDescent="0.2">
      <c r="A134" s="25">
        <v>157.15799999999999</v>
      </c>
      <c r="B134" s="33">
        <f>Июль!D134</f>
        <v>23768</v>
      </c>
      <c r="C134" s="34">
        <f>Август!D134</f>
        <v>25364</v>
      </c>
      <c r="D134" s="48">
        <v>26411</v>
      </c>
      <c r="E134" s="34">
        <f t="shared" si="2"/>
        <v>1047</v>
      </c>
      <c r="F134" s="27"/>
      <c r="G134" s="49"/>
      <c r="H134" s="51"/>
    </row>
    <row r="135" spans="1:8" x14ac:dyDescent="0.2">
      <c r="A135" s="37">
        <v>159.16</v>
      </c>
      <c r="B135" s="33">
        <f>Июль!D135</f>
        <v>6623</v>
      </c>
      <c r="C135" s="34">
        <f>Август!D135</f>
        <v>6833</v>
      </c>
      <c r="D135" s="48">
        <v>7033</v>
      </c>
      <c r="E135" s="34">
        <f t="shared" si="2"/>
        <v>200</v>
      </c>
      <c r="F135" s="27"/>
      <c r="G135" s="49"/>
      <c r="H135" s="51"/>
    </row>
    <row r="136" spans="1:8" x14ac:dyDescent="0.2">
      <c r="A136" s="28">
        <v>161</v>
      </c>
      <c r="B136" s="33">
        <f>Июль!D136</f>
        <v>0</v>
      </c>
      <c r="C136" s="34">
        <f>Август!D136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Июль!D137</f>
        <v>0</v>
      </c>
      <c r="C137" s="34">
        <f>Август!D137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Июль!D138</f>
        <v>13186</v>
      </c>
      <c r="C138" s="34">
        <f>Август!D138</f>
        <v>13817</v>
      </c>
      <c r="D138" s="48">
        <v>13973</v>
      </c>
      <c r="E138" s="34">
        <f t="shared" si="2"/>
        <v>156</v>
      </c>
      <c r="F138" s="27"/>
      <c r="G138" s="49"/>
      <c r="H138" s="51"/>
    </row>
    <row r="139" spans="1:8" x14ac:dyDescent="0.2">
      <c r="A139" s="25">
        <v>164</v>
      </c>
      <c r="B139" s="33">
        <f>Июль!D139</f>
        <v>9621</v>
      </c>
      <c r="C139" s="34">
        <f>Август!D139</f>
        <v>10258</v>
      </c>
      <c r="D139" s="48">
        <v>10440</v>
      </c>
      <c r="E139" s="34">
        <f t="shared" si="2"/>
        <v>182</v>
      </c>
      <c r="F139" s="27"/>
      <c r="G139" s="49"/>
      <c r="H139" s="51"/>
    </row>
    <row r="140" spans="1:8" x14ac:dyDescent="0.2">
      <c r="A140" s="36">
        <v>165</v>
      </c>
      <c r="B140" s="33">
        <f>Июль!D140</f>
        <v>0</v>
      </c>
      <c r="C140" s="34">
        <f>Август!D140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Июль!D141</f>
        <v>4205</v>
      </c>
      <c r="C141" s="34">
        <f>Август!D141</f>
        <v>4297</v>
      </c>
      <c r="D141" s="48">
        <v>4387</v>
      </c>
      <c r="E141" s="34">
        <f t="shared" si="2"/>
        <v>90</v>
      </c>
      <c r="F141" s="34"/>
      <c r="G141" s="50"/>
      <c r="H141" s="51"/>
    </row>
    <row r="142" spans="1:8" x14ac:dyDescent="0.2">
      <c r="A142" s="25">
        <v>167.16800000000001</v>
      </c>
      <c r="B142" s="33">
        <f>Июль!D142</f>
        <v>7551</v>
      </c>
      <c r="C142" s="34">
        <f>Август!D142</f>
        <v>7780</v>
      </c>
      <c r="D142" s="48">
        <v>8121</v>
      </c>
      <c r="E142" s="34">
        <f t="shared" si="2"/>
        <v>341</v>
      </c>
      <c r="F142" s="27"/>
      <c r="G142" s="49"/>
      <c r="H142" s="51"/>
    </row>
    <row r="143" spans="1:8" x14ac:dyDescent="0.25">
      <c r="A143" s="36">
        <v>169</v>
      </c>
      <c r="B143" s="33">
        <f>Июль!D143</f>
        <v>0</v>
      </c>
      <c r="C143" s="34">
        <f>Август!D143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Июль!D144</f>
        <v>0</v>
      </c>
      <c r="C144" s="34">
        <f>Август!D144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Июль!D145</f>
        <v>7110</v>
      </c>
      <c r="C145" s="34">
        <f>Август!D145</f>
        <v>7266</v>
      </c>
      <c r="D145" s="48">
        <v>7468</v>
      </c>
      <c r="E145" s="34">
        <f t="shared" si="2"/>
        <v>202</v>
      </c>
      <c r="F145" s="27"/>
      <c r="G145" s="49"/>
      <c r="H145" s="51"/>
    </row>
    <row r="146" spans="1:8" x14ac:dyDescent="0.2">
      <c r="A146" s="25">
        <v>172</v>
      </c>
      <c r="B146" s="33">
        <f>Июль!D146</f>
        <v>670</v>
      </c>
      <c r="C146" s="34">
        <f>Август!D146</f>
        <v>689</v>
      </c>
      <c r="D146" s="48">
        <v>713</v>
      </c>
      <c r="E146" s="34">
        <f t="shared" si="2"/>
        <v>24</v>
      </c>
      <c r="F146" s="27"/>
      <c r="G146" s="49"/>
      <c r="H146" s="51"/>
    </row>
    <row r="147" spans="1:8" x14ac:dyDescent="0.2">
      <c r="A147" s="25">
        <v>173</v>
      </c>
      <c r="B147" s="33">
        <f>Июль!D147</f>
        <v>5401</v>
      </c>
      <c r="C147" s="34">
        <f>Август!D147</f>
        <v>5439</v>
      </c>
      <c r="D147" s="48">
        <v>5486</v>
      </c>
      <c r="E147" s="34">
        <f t="shared" si="2"/>
        <v>47</v>
      </c>
      <c r="F147" s="27"/>
      <c r="G147" s="49"/>
      <c r="H147" s="51"/>
    </row>
    <row r="148" spans="1:8" x14ac:dyDescent="0.2">
      <c r="A148" s="25">
        <v>174</v>
      </c>
      <c r="B148" s="33">
        <f>Июль!D148</f>
        <v>11836</v>
      </c>
      <c r="C148" s="34">
        <f>Август!D148</f>
        <v>12137</v>
      </c>
      <c r="D148" s="48">
        <v>12373</v>
      </c>
      <c r="E148" s="34">
        <f t="shared" si="2"/>
        <v>236</v>
      </c>
      <c r="F148" s="27"/>
      <c r="G148" s="49"/>
      <c r="H148" s="51"/>
    </row>
    <row r="149" spans="1:8" x14ac:dyDescent="0.25">
      <c r="A149" s="36">
        <v>175</v>
      </c>
      <c r="B149" s="33">
        <f>Июль!D149</f>
        <v>0</v>
      </c>
      <c r="C149" s="34">
        <f>Август!D149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Июль!D150</f>
        <v>0</v>
      </c>
      <c r="C150" s="34">
        <f>Август!D150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Июль!D151</f>
        <v>7534</v>
      </c>
      <c r="C151" s="34">
        <f>Август!D151</f>
        <v>7988</v>
      </c>
      <c r="D151" s="48">
        <v>8537</v>
      </c>
      <c r="E151" s="34">
        <f t="shared" si="2"/>
        <v>549</v>
      </c>
      <c r="F151" s="27"/>
      <c r="G151" s="49"/>
      <c r="H151" s="51"/>
    </row>
    <row r="152" spans="1:8" x14ac:dyDescent="0.2">
      <c r="A152" s="28">
        <v>179</v>
      </c>
      <c r="B152" s="33">
        <f>Июль!D152</f>
        <v>0</v>
      </c>
      <c r="C152" s="34">
        <f>Август!D152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Июль!D153</f>
        <v>2247</v>
      </c>
      <c r="C153" s="34">
        <f>Август!D153</f>
        <v>2354</v>
      </c>
      <c r="D153" s="48">
        <v>2448</v>
      </c>
      <c r="E153" s="34">
        <f t="shared" si="2"/>
        <v>94</v>
      </c>
      <c r="F153" s="27"/>
      <c r="G153" s="49"/>
      <c r="H153" s="51"/>
    </row>
    <row r="154" spans="1:8" x14ac:dyDescent="0.2">
      <c r="A154" s="31">
        <v>182</v>
      </c>
      <c r="B154" s="33">
        <f>Июль!D154</f>
        <v>103</v>
      </c>
      <c r="C154" s="34">
        <f>Август!D154</f>
        <v>103</v>
      </c>
      <c r="D154" s="48">
        <v>104</v>
      </c>
      <c r="E154" s="34">
        <f t="shared" si="2"/>
        <v>1</v>
      </c>
      <c r="F154" s="34"/>
      <c r="G154" s="50"/>
      <c r="H154" s="51"/>
    </row>
    <row r="155" spans="1:8" x14ac:dyDescent="0.25">
      <c r="A155" s="36">
        <v>183</v>
      </c>
      <c r="B155" s="33">
        <f>Июль!D155</f>
        <v>0</v>
      </c>
      <c r="C155" s="34">
        <f>Август!D155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">
      <c r="A156" s="31">
        <v>184.185</v>
      </c>
      <c r="B156" s="33">
        <f>Июль!D156</f>
        <v>1417</v>
      </c>
      <c r="C156" s="34">
        <f>Август!D156</f>
        <v>1491</v>
      </c>
      <c r="D156" s="48">
        <v>1552</v>
      </c>
      <c r="E156" s="34">
        <f>D156-C156</f>
        <v>61</v>
      </c>
      <c r="F156" s="34"/>
      <c r="G156" s="50"/>
      <c r="H156" s="51"/>
    </row>
    <row r="157" spans="1:8" x14ac:dyDescent="0.2">
      <c r="A157" s="142">
        <v>186</v>
      </c>
      <c r="B157" s="33">
        <f>Июль!D157</f>
        <v>0</v>
      </c>
      <c r="C157" s="34">
        <f>Август!D157</f>
        <v>0</v>
      </c>
      <c r="D157" s="48">
        <v>56</v>
      </c>
      <c r="E157" s="34">
        <f t="shared" si="2"/>
        <v>56</v>
      </c>
      <c r="F157" s="34"/>
      <c r="G157" s="50"/>
      <c r="H157" s="51"/>
    </row>
    <row r="158" spans="1:8" x14ac:dyDescent="0.2">
      <c r="A158" s="77">
        <v>187</v>
      </c>
      <c r="B158" s="33">
        <f>Июль!D158</f>
        <v>1588</v>
      </c>
      <c r="C158" s="34">
        <f>Август!D158</f>
        <v>1891</v>
      </c>
      <c r="D158" s="48">
        <v>1980</v>
      </c>
      <c r="E158" s="34">
        <f t="shared" si="2"/>
        <v>89</v>
      </c>
      <c r="F158" s="34"/>
      <c r="G158" s="50"/>
      <c r="H158" s="51"/>
    </row>
    <row r="159" spans="1:8" x14ac:dyDescent="0.2">
      <c r="A159" s="126">
        <v>188</v>
      </c>
      <c r="B159" s="33">
        <f>Июль!D159</f>
        <v>8211</v>
      </c>
      <c r="C159" s="34">
        <f>Август!D159</f>
        <v>8563</v>
      </c>
      <c r="D159" s="48">
        <v>9028</v>
      </c>
      <c r="E159" s="34">
        <f t="shared" si="2"/>
        <v>465</v>
      </c>
      <c r="F159" s="34"/>
      <c r="G159" s="50"/>
      <c r="H159" s="51"/>
    </row>
    <row r="160" spans="1:8" x14ac:dyDescent="0.2">
      <c r="A160" s="28">
        <v>189</v>
      </c>
      <c r="B160" s="33">
        <f>Июль!D160</f>
        <v>0</v>
      </c>
      <c r="C160" s="34">
        <f>Август!D160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Июль!D161</f>
        <v>443</v>
      </c>
      <c r="C161" s="34">
        <f>Август!D161</f>
        <v>444</v>
      </c>
      <c r="D161" s="48">
        <v>453</v>
      </c>
      <c r="E161" s="34">
        <f t="shared" si="2"/>
        <v>9</v>
      </c>
      <c r="F161" s="34"/>
      <c r="G161" s="50"/>
      <c r="H161" s="51"/>
    </row>
    <row r="162" spans="1:8" x14ac:dyDescent="0.2">
      <c r="A162" s="25">
        <v>191</v>
      </c>
      <c r="B162" s="33">
        <f>Июль!D162</f>
        <v>329</v>
      </c>
      <c r="C162" s="34">
        <f>Август!D162</f>
        <v>350</v>
      </c>
      <c r="D162" s="48">
        <v>394</v>
      </c>
      <c r="E162" s="34">
        <f t="shared" si="2"/>
        <v>44</v>
      </c>
      <c r="F162" s="34"/>
      <c r="G162" s="50"/>
      <c r="H162" s="51"/>
    </row>
    <row r="163" spans="1:8" x14ac:dyDescent="0.2">
      <c r="A163" s="36">
        <v>192</v>
      </c>
      <c r="B163" s="33">
        <f>Июль!D163</f>
        <v>0</v>
      </c>
      <c r="C163" s="34">
        <f>Август!D163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Июль!D164</f>
        <v>1532</v>
      </c>
      <c r="C164" s="34">
        <f>Август!D164</f>
        <v>1666</v>
      </c>
      <c r="D164" s="48">
        <v>1745</v>
      </c>
      <c r="E164" s="34">
        <f t="shared" si="2"/>
        <v>79</v>
      </c>
      <c r="F164" s="27"/>
      <c r="G164" s="49"/>
      <c r="H164" s="51"/>
    </row>
    <row r="165" spans="1:8" x14ac:dyDescent="0.2">
      <c r="A165" s="25">
        <v>194</v>
      </c>
      <c r="B165" s="33">
        <f>Июль!D165</f>
        <v>1291</v>
      </c>
      <c r="C165" s="34">
        <f>Август!D165</f>
        <v>1298</v>
      </c>
      <c r="D165" s="48">
        <v>1309</v>
      </c>
      <c r="E165" s="34">
        <f t="shared" si="2"/>
        <v>11</v>
      </c>
      <c r="F165" s="27"/>
      <c r="G165" s="49"/>
      <c r="H165" s="51"/>
    </row>
    <row r="166" spans="1:8" x14ac:dyDescent="0.2">
      <c r="A166" s="25">
        <v>195</v>
      </c>
      <c r="B166" s="33">
        <f>Июль!D166</f>
        <v>432</v>
      </c>
      <c r="C166" s="34">
        <f>Август!D166</f>
        <v>490</v>
      </c>
      <c r="D166" s="48">
        <v>505</v>
      </c>
      <c r="E166" s="34">
        <f t="shared" si="2"/>
        <v>15</v>
      </c>
      <c r="F166" s="27"/>
      <c r="G166" s="49"/>
      <c r="H166" s="51"/>
    </row>
    <row r="167" spans="1:8" x14ac:dyDescent="0.2">
      <c r="A167" s="25">
        <v>196</v>
      </c>
      <c r="B167" s="33">
        <f>Июль!D167</f>
        <v>17712</v>
      </c>
      <c r="C167" s="34">
        <f>Август!D167</f>
        <v>18486</v>
      </c>
      <c r="D167" s="48">
        <v>19404</v>
      </c>
      <c r="E167" s="34">
        <f t="shared" si="2"/>
        <v>918</v>
      </c>
      <c r="F167" s="27"/>
      <c r="G167" s="49"/>
      <c r="H167" s="51">
        <v>1204</v>
      </c>
    </row>
    <row r="168" spans="1:8" x14ac:dyDescent="0.2">
      <c r="A168" s="73">
        <v>197</v>
      </c>
      <c r="B168" s="33">
        <f>Июль!D168</f>
        <v>0</v>
      </c>
      <c r="C168" s="34">
        <f>Август!D168</f>
        <v>0</v>
      </c>
      <c r="D168" s="48">
        <v>2</v>
      </c>
      <c r="E168" s="34">
        <f t="shared" si="2"/>
        <v>2</v>
      </c>
      <c r="F168" s="27"/>
      <c r="G168" s="49"/>
      <c r="H168" s="51"/>
    </row>
    <row r="169" spans="1:8" x14ac:dyDescent="0.2">
      <c r="A169" s="25">
        <v>198</v>
      </c>
      <c r="B169" s="33">
        <f>Июль!D169</f>
        <v>2673</v>
      </c>
      <c r="C169" s="34">
        <f>Август!D169</f>
        <v>2801</v>
      </c>
      <c r="D169" s="48">
        <v>2946</v>
      </c>
      <c r="E169" s="34">
        <f t="shared" si="2"/>
        <v>145</v>
      </c>
      <c r="F169" s="27"/>
      <c r="G169" s="49"/>
      <c r="H169" s="51"/>
    </row>
    <row r="170" spans="1:8" x14ac:dyDescent="0.2">
      <c r="A170" s="25">
        <v>199</v>
      </c>
      <c r="B170" s="33">
        <f>Июль!D170</f>
        <v>33041</v>
      </c>
      <c r="C170" s="34">
        <f>Август!D170</f>
        <v>33804</v>
      </c>
      <c r="D170" s="48">
        <v>34337</v>
      </c>
      <c r="E170" s="34">
        <f t="shared" si="2"/>
        <v>533</v>
      </c>
      <c r="F170" s="27"/>
      <c r="G170" s="49"/>
      <c r="H170" s="51"/>
    </row>
    <row r="171" spans="1:8" x14ac:dyDescent="0.2">
      <c r="A171" s="25">
        <v>200</v>
      </c>
      <c r="B171" s="33">
        <f>Июль!D171</f>
        <v>91191</v>
      </c>
      <c r="C171" s="34">
        <f>Август!D171</f>
        <v>91683</v>
      </c>
      <c r="D171" s="48">
        <v>92120</v>
      </c>
      <c r="E171" s="34">
        <f t="shared" si="2"/>
        <v>437</v>
      </c>
      <c r="F171" s="27"/>
      <c r="G171" s="49"/>
      <c r="H171" s="51"/>
    </row>
    <row r="172" spans="1:8" x14ac:dyDescent="0.2">
      <c r="A172" s="28">
        <v>201</v>
      </c>
      <c r="B172" s="33">
        <f>Июль!D172</f>
        <v>0</v>
      </c>
      <c r="C172" s="34">
        <f>Август!D172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Июль!D173</f>
        <v>0</v>
      </c>
      <c r="C173" s="34">
        <f>Август!D173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Июль!D174</f>
        <v>0</v>
      </c>
      <c r="C174" s="34">
        <f>Август!D174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Июль!D175</f>
        <v>0</v>
      </c>
      <c r="C175" s="34">
        <f>Август!D175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Июль!D176</f>
        <v>0</v>
      </c>
      <c r="C176" s="34">
        <f>Август!D176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Июль!D177</f>
        <v>0</v>
      </c>
      <c r="C177" s="34">
        <f>Август!D177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Июль!D178</f>
        <v>0</v>
      </c>
      <c r="C178" s="34">
        <f>Август!D178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Июль!D179</f>
        <v>3795</v>
      </c>
      <c r="C179" s="34">
        <f>Август!D179</f>
        <v>3865</v>
      </c>
      <c r="D179" s="48">
        <v>3905</v>
      </c>
      <c r="E179" s="34">
        <f t="shared" si="2"/>
        <v>40</v>
      </c>
      <c r="F179" s="34"/>
      <c r="G179" s="50"/>
      <c r="H179" s="51"/>
    </row>
    <row r="180" spans="1:8" x14ac:dyDescent="0.2">
      <c r="A180" s="28">
        <v>218</v>
      </c>
      <c r="B180" s="33">
        <f>Июль!D180</f>
        <v>0</v>
      </c>
      <c r="C180" s="34">
        <f>Август!D180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Июль!D181</f>
        <v>0</v>
      </c>
      <c r="C181" s="34">
        <f>Август!D181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Июль!D182</f>
        <v>0</v>
      </c>
      <c r="C182" s="34">
        <f>Август!D182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Июль!D183</f>
        <v>0</v>
      </c>
      <c r="C183" s="34">
        <f>Август!D183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Июль!D184</f>
        <v>0</v>
      </c>
      <c r="C184" s="34">
        <f>Август!D184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Июль!D185</f>
        <v>0</v>
      </c>
      <c r="C185" s="34">
        <f>Август!D185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Июль!D186</f>
        <v>0</v>
      </c>
      <c r="C186" s="34">
        <f>Август!D186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Июль!D187</f>
        <v>0</v>
      </c>
      <c r="C187" s="34">
        <f>Август!D187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Июль!D188</f>
        <v>0</v>
      </c>
      <c r="C188" s="34">
        <f>Август!D188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Июль!D189</f>
        <v>0</v>
      </c>
      <c r="C189" s="34">
        <f>Август!D189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Июль!D190</f>
        <v>0</v>
      </c>
      <c r="C190" s="34">
        <f>Август!D190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Июль!D191</f>
        <v>0</v>
      </c>
      <c r="C191" s="34">
        <f>Август!D191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Июль!D192</f>
        <v>0</v>
      </c>
      <c r="C192" s="34">
        <f>Август!D192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Июль!D193</f>
        <v>0</v>
      </c>
      <c r="C193" s="34">
        <f>Август!D193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Июль!D194</f>
        <v>0</v>
      </c>
      <c r="C194" s="34">
        <f>Август!D194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Июль!D195</f>
        <v>0</v>
      </c>
      <c r="C195" s="34">
        <f>Август!D195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Июль!D196</f>
        <v>0</v>
      </c>
      <c r="C196" s="34">
        <f>Август!D196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Июль!D197</f>
        <v>0</v>
      </c>
      <c r="C197" s="34">
        <f>Август!D197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Июль!D198</f>
        <v>0</v>
      </c>
      <c r="C198" s="34">
        <f>Август!D198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Июль!D199</f>
        <v>0</v>
      </c>
      <c r="C199" s="34">
        <f>Август!D199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Июль!D200</f>
        <v>0</v>
      </c>
      <c r="C200" s="34">
        <f>Август!D200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Июль!D201</f>
        <v>0</v>
      </c>
      <c r="C201" s="34">
        <f>Август!D201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Июль!D202</f>
        <v>0</v>
      </c>
      <c r="C202" s="34">
        <f>Август!D202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Июль!D203</f>
        <v>0</v>
      </c>
      <c r="C203" s="34">
        <f>Август!D203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Июль!D204</f>
        <v>0</v>
      </c>
      <c r="C204" s="34">
        <f>Август!D204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Июль!D205</f>
        <v>0</v>
      </c>
      <c r="C205" s="34">
        <f>Август!D205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Июль!D206</f>
        <v>0</v>
      </c>
      <c r="C206" s="34">
        <f>Август!D206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Июль!D207</f>
        <v>0</v>
      </c>
      <c r="C207" s="34">
        <f>Август!D207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Июль!D208</f>
        <v>0</v>
      </c>
      <c r="C208" s="34">
        <f>Август!D208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Июль!D209</f>
        <v>0</v>
      </c>
      <c r="C209" s="34">
        <f>Август!D209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Июль!D210</f>
        <v>0</v>
      </c>
      <c r="C210" s="34">
        <f>Август!D210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Июль!D211</f>
        <v>0</v>
      </c>
      <c r="C211" s="34">
        <f>Август!D211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Июль!D212</f>
        <v>0</v>
      </c>
      <c r="C212" s="34">
        <f>Август!D212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Июль!D213</f>
        <v>0</v>
      </c>
      <c r="C213" s="34">
        <f>Август!D213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Июль!D214</f>
        <v>0</v>
      </c>
      <c r="C214" s="34">
        <f>Август!D214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Июль!D215</f>
        <v>0</v>
      </c>
      <c r="C215" s="34">
        <f>Август!D215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Июль!D216</f>
        <v>0</v>
      </c>
      <c r="C216" s="34">
        <f>Август!D216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Июль!D217</f>
        <v>0</v>
      </c>
      <c r="C217" s="34">
        <f>Август!D217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Июль!D218</f>
        <v>0</v>
      </c>
      <c r="C218" s="34">
        <f>Август!D218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Июль!D219</f>
        <v>0</v>
      </c>
      <c r="C219" s="34">
        <f>Август!D219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Июль!D220</f>
        <v>0</v>
      </c>
      <c r="C220" s="56">
        <f>Август!D220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Июль!D221</f>
        <v>0</v>
      </c>
      <c r="C221" s="56">
        <f>Август!D221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Июль!D222</f>
        <v>0</v>
      </c>
      <c r="C222" s="56">
        <f>Август!D222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Июль!D223</f>
        <v>0</v>
      </c>
      <c r="C223" s="56">
        <f>Август!D223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Июль!D224</f>
        <v>0</v>
      </c>
      <c r="C224" s="56">
        <f>Август!D224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Июль!D225</f>
        <v>0</v>
      </c>
      <c r="C225" s="56">
        <f>Август!D225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Июль!D226</f>
        <v>0</v>
      </c>
      <c r="C226" s="56">
        <f>Август!D226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Июль!D227</f>
        <v>0</v>
      </c>
      <c r="C227" s="56">
        <f>Август!D227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Июль!D228</f>
        <v>0</v>
      </c>
      <c r="C228" s="56">
        <f>Август!D228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Июль!D229</f>
        <v>0</v>
      </c>
      <c r="C229" s="56">
        <f>Август!D229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Июль!D230</f>
        <v>0</v>
      </c>
      <c r="C230" s="56">
        <f>Август!D230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Июль!D231</f>
        <v>0</v>
      </c>
      <c r="C231" s="56">
        <f>Август!D231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Июль!D232</f>
        <v>0</v>
      </c>
      <c r="C232" s="56">
        <f>Август!D232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Июль!D233</f>
        <v>0</v>
      </c>
      <c r="C233" s="56">
        <f>Август!D233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Июль!D234</f>
        <v>0</v>
      </c>
      <c r="C234" s="56">
        <f>Август!D234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Июль!D235</f>
        <v>0</v>
      </c>
      <c r="C235" s="56">
        <f>Август!D235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Июль!D236</f>
        <v>0</v>
      </c>
      <c r="C236" s="56">
        <f>Август!D236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Июль!D237</f>
        <v>0</v>
      </c>
      <c r="C237" s="56">
        <f>Август!D237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Июль!D238</f>
        <v>0</v>
      </c>
      <c r="C238" s="56">
        <f>Август!D238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Июль!D239</f>
        <v>0</v>
      </c>
      <c r="C239" s="56">
        <f>Август!D239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Июль!D240</f>
        <v>0</v>
      </c>
      <c r="C240" s="56">
        <f>Август!D240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Июль!D241</f>
        <v>0</v>
      </c>
      <c r="C241" s="56">
        <f>Август!D241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Июль!D242</f>
        <v>0</v>
      </c>
      <c r="C242" s="56">
        <f>Август!D242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Июль!D243</f>
        <v>0</v>
      </c>
      <c r="C243" s="56">
        <f>Август!D243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Июль!D244</f>
        <v>0</v>
      </c>
      <c r="C244" s="56">
        <f>Август!D244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Июль!D245</f>
        <v>0</v>
      </c>
      <c r="C245" s="60">
        <f>Август!D245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Июль!D246</f>
        <v>0</v>
      </c>
      <c r="C246" s="60">
        <f>Август!D246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/>
      <c r="C247" s="41"/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Июль!D248</f>
        <v>19905</v>
      </c>
      <c r="C248" s="44">
        <f>Август!D248</f>
        <v>20240</v>
      </c>
      <c r="D248" s="64">
        <v>20491</v>
      </c>
      <c r="E248" s="44">
        <f t="shared" si="3"/>
        <v>251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34</v>
      </c>
      <c r="C256" s="125" t="s">
        <v>37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Август!C258</f>
        <v>8541.9</v>
      </c>
      <c r="C258" s="122">
        <v>8695.2000000000007</v>
      </c>
      <c r="D258" s="118"/>
      <c r="E258" s="7"/>
      <c r="F258" s="146"/>
      <c r="G258" s="147"/>
      <c r="H258" s="8"/>
    </row>
    <row r="259" spans="1:8" ht="15.75" thickBot="1" x14ac:dyDescent="0.25">
      <c r="A259" s="106"/>
      <c r="B259" s="112">
        <f>B258*80</f>
        <v>683352</v>
      </c>
      <c r="C259" s="112">
        <f>C258*80</f>
        <v>695616</v>
      </c>
      <c r="D259" s="109">
        <f>C259-B259</f>
        <v>12264</v>
      </c>
      <c r="E259" s="9">
        <f>SUM(E196:E246)</f>
        <v>0</v>
      </c>
      <c r="F259" s="148"/>
      <c r="G259" s="149"/>
      <c r="H259" s="10">
        <f>D259-E259-D261</f>
        <v>12145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Август!C261</f>
        <v>6197</v>
      </c>
      <c r="C261" s="123">
        <v>6316</v>
      </c>
      <c r="D261" s="119">
        <f>C261-B261</f>
        <v>119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Август!C263</f>
        <v>14157.7</v>
      </c>
      <c r="C263" s="122">
        <v>14334.5</v>
      </c>
      <c r="D263" s="118"/>
      <c r="E263" s="83"/>
      <c r="F263" s="87">
        <v>11</v>
      </c>
      <c r="G263" s="136">
        <v>10</v>
      </c>
      <c r="H263" s="85"/>
    </row>
    <row r="264" spans="1:8" ht="15.75" thickBot="1" x14ac:dyDescent="0.25">
      <c r="A264" s="106"/>
      <c r="B264" s="115">
        <f>B263*60</f>
        <v>849462</v>
      </c>
      <c r="C264" s="115">
        <f>C263*60</f>
        <v>860070</v>
      </c>
      <c r="D264" s="109">
        <f>C264-B264</f>
        <v>10608</v>
      </c>
      <c r="E264" s="84">
        <f>SUM(E2:E53,E55:E63,E167:E171,E179,E247)</f>
        <v>9459</v>
      </c>
      <c r="F264" s="152">
        <f>F263*0.25*G263*30</f>
        <v>825</v>
      </c>
      <c r="G264" s="153"/>
      <c r="H264" s="86">
        <f>D264-E264-F264</f>
        <v>324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Август!C266</f>
        <v>40153.5</v>
      </c>
      <c r="C266" s="122">
        <v>40634.699999999997</v>
      </c>
      <c r="D266" s="118"/>
      <c r="E266" s="83"/>
      <c r="F266" s="87">
        <v>15</v>
      </c>
      <c r="G266" s="136">
        <v>10</v>
      </c>
      <c r="H266" s="85"/>
    </row>
    <row r="267" spans="1:8" ht="15.75" thickBot="1" x14ac:dyDescent="0.25">
      <c r="A267" s="106"/>
      <c r="B267" s="115">
        <f>B266*30</f>
        <v>1204605</v>
      </c>
      <c r="C267" s="115">
        <f>C266*30</f>
        <v>1219041</v>
      </c>
      <c r="D267" s="109">
        <f>C267-B267</f>
        <v>14436</v>
      </c>
      <c r="E267" s="84">
        <f>SUM(E54,E64:E166,E248)</f>
        <v>12311</v>
      </c>
      <c r="F267" s="152">
        <f>F266*0.25*G266*30</f>
        <v>1125</v>
      </c>
      <c r="G267" s="153"/>
      <c r="H267" s="86">
        <f>D267-E267-F267</f>
        <v>1000</v>
      </c>
    </row>
    <row r="268" spans="1:8" ht="15.75" thickBot="1" x14ac:dyDescent="0.25">
      <c r="A268" s="11"/>
      <c r="B268" s="116"/>
      <c r="C268" s="116"/>
      <c r="D268" s="119">
        <f>D259+D264+D267</f>
        <v>37308</v>
      </c>
      <c r="E268" s="14">
        <f>E259+E264+E267</f>
        <v>21770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>
        <v>1058.607</v>
      </c>
      <c r="F270" s="6"/>
      <c r="G270" s="6"/>
      <c r="H270" s="6"/>
    </row>
    <row r="271" spans="1:8" x14ac:dyDescent="0.25">
      <c r="A271" s="107" t="s">
        <v>14</v>
      </c>
      <c r="B271" s="117">
        <f>Август!C271</f>
        <v>3722.82</v>
      </c>
      <c r="C271" s="124">
        <v>3764.86</v>
      </c>
      <c r="D271" s="120"/>
      <c r="E271" s="1">
        <f>E270*800</f>
        <v>846885.6</v>
      </c>
      <c r="F271" s="1"/>
      <c r="G271" s="1"/>
      <c r="H271" s="1"/>
    </row>
    <row r="272" spans="1:8" ht="15.75" thickBot="1" x14ac:dyDescent="0.25">
      <c r="A272" s="108"/>
      <c r="B272" s="115">
        <f>B271*800</f>
        <v>2978256</v>
      </c>
      <c r="C272" s="115">
        <f>C271*800</f>
        <v>3011888</v>
      </c>
      <c r="D272" s="121">
        <f>C272-B272</f>
        <v>33632</v>
      </c>
      <c r="E272" s="17">
        <f>E271-Август!E271</f>
        <v>33597.599999999977</v>
      </c>
      <c r="F272" s="1"/>
      <c r="G272" s="1"/>
      <c r="H272" s="1"/>
    </row>
  </sheetData>
  <sheetProtection password="CF36" sheet="1" objects="1" scenarios="1"/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pane ySplit="1" topLeftCell="A243" activePane="bottomLeft" state="frozen"/>
      <selection activeCell="D1" sqref="D1"/>
      <selection pane="bottomLeft" activeCell="E271" sqref="E271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34</v>
      </c>
      <c r="C1" s="2" t="s">
        <v>37</v>
      </c>
      <c r="D1" s="93" t="s">
        <v>38</v>
      </c>
      <c r="E1" s="3" t="s">
        <v>25</v>
      </c>
      <c r="F1" s="3"/>
      <c r="G1" s="20"/>
      <c r="H1" s="138"/>
    </row>
    <row r="2" spans="1:8" x14ac:dyDescent="0.2">
      <c r="A2" s="21">
        <v>1</v>
      </c>
      <c r="B2" s="22">
        <f>Август!D2</f>
        <v>0</v>
      </c>
      <c r="C2" s="23">
        <f>Сентябрь!D2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Август!D3</f>
        <v>245</v>
      </c>
      <c r="C3" s="27">
        <f>Сентябрь!D3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Август!D4</f>
        <v>0</v>
      </c>
      <c r="C4" s="27">
        <f>Сентябрь!D4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Август!D5</f>
        <v>42181</v>
      </c>
      <c r="C5" s="27">
        <f>Сентябрь!D5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Август!D6</f>
        <v>26288</v>
      </c>
      <c r="C6" s="27">
        <f>Сентябрь!D6</f>
        <v>26927</v>
      </c>
      <c r="D6" s="48">
        <v>27597</v>
      </c>
      <c r="E6" s="34">
        <f t="shared" si="0"/>
        <v>670</v>
      </c>
      <c r="F6" s="27"/>
      <c r="G6" s="49"/>
      <c r="H6" s="51"/>
    </row>
    <row r="7" spans="1:8" x14ac:dyDescent="0.2">
      <c r="A7" s="31">
        <v>7.8</v>
      </c>
      <c r="B7" s="26">
        <f>Август!D7</f>
        <v>71165</v>
      </c>
      <c r="C7" s="27">
        <f>Сентябрь!D7</f>
        <v>72036</v>
      </c>
      <c r="D7" s="48">
        <v>72827</v>
      </c>
      <c r="E7" s="34">
        <f t="shared" si="0"/>
        <v>791</v>
      </c>
      <c r="F7" s="27"/>
      <c r="G7" s="49"/>
      <c r="H7" s="51"/>
    </row>
    <row r="8" spans="1:8" x14ac:dyDescent="0.2">
      <c r="A8" s="32">
        <v>9.1</v>
      </c>
      <c r="B8" s="26">
        <f>Август!D8</f>
        <v>14940</v>
      </c>
      <c r="C8" s="27">
        <f>Сентябрь!D8</f>
        <v>15330</v>
      </c>
      <c r="D8" s="48">
        <v>15656</v>
      </c>
      <c r="E8" s="34">
        <f t="shared" si="0"/>
        <v>326</v>
      </c>
      <c r="F8" s="27"/>
      <c r="G8" s="49"/>
      <c r="H8" s="51">
        <v>1948</v>
      </c>
    </row>
    <row r="9" spans="1:8" x14ac:dyDescent="0.2">
      <c r="A9" s="126">
        <v>11</v>
      </c>
      <c r="B9" s="33">
        <f>Август!D9</f>
        <v>795</v>
      </c>
      <c r="C9" s="34">
        <f>Сентябрь!D9</f>
        <v>985</v>
      </c>
      <c r="D9" s="48">
        <v>1123</v>
      </c>
      <c r="E9" s="34">
        <f t="shared" si="0"/>
        <v>138</v>
      </c>
      <c r="F9" s="34"/>
      <c r="G9" s="50"/>
      <c r="H9" s="51"/>
    </row>
    <row r="10" spans="1:8" x14ac:dyDescent="0.2">
      <c r="A10" s="31">
        <v>12.13</v>
      </c>
      <c r="B10" s="33">
        <f>Август!D10</f>
        <v>36336</v>
      </c>
      <c r="C10" s="34">
        <f>Сентябрь!D10</f>
        <v>36796</v>
      </c>
      <c r="D10" s="48">
        <v>37362</v>
      </c>
      <c r="E10" s="34">
        <f t="shared" si="0"/>
        <v>566</v>
      </c>
      <c r="F10" s="34"/>
      <c r="G10" s="50"/>
      <c r="H10" s="51"/>
    </row>
    <row r="11" spans="1:8" x14ac:dyDescent="0.2">
      <c r="A11" s="25">
        <v>14.15</v>
      </c>
      <c r="B11" s="33">
        <f>Август!D11</f>
        <v>30</v>
      </c>
      <c r="C11" s="34">
        <f>Сентябрь!D11</f>
        <v>183</v>
      </c>
      <c r="D11" s="48">
        <v>1231</v>
      </c>
      <c r="E11" s="34">
        <f t="shared" si="0"/>
        <v>1048</v>
      </c>
      <c r="F11" s="27"/>
      <c r="G11" s="49"/>
      <c r="H11" s="51"/>
    </row>
    <row r="12" spans="1:8" x14ac:dyDescent="0.2">
      <c r="A12" s="25">
        <v>16</v>
      </c>
      <c r="B12" s="33">
        <f>Август!D12</f>
        <v>3093</v>
      </c>
      <c r="C12" s="34">
        <f>Сентябрь!D12</f>
        <v>3174</v>
      </c>
      <c r="D12" s="48">
        <v>3310</v>
      </c>
      <c r="E12" s="34">
        <f t="shared" si="0"/>
        <v>136</v>
      </c>
      <c r="F12" s="27"/>
      <c r="G12" s="49"/>
      <c r="H12" s="51"/>
    </row>
    <row r="13" spans="1:8" x14ac:dyDescent="0.2">
      <c r="A13" s="28">
        <v>17</v>
      </c>
      <c r="B13" s="33">
        <f>Август!D13</f>
        <v>0</v>
      </c>
      <c r="C13" s="34">
        <f>Сентябрь!D13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Август!D14</f>
        <v>0</v>
      </c>
      <c r="C14" s="34">
        <f>Сентябрь!D14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Август!D15</f>
        <v>629</v>
      </c>
      <c r="C15" s="34">
        <f>Сентябрь!D15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Август!D16</f>
        <v>7449</v>
      </c>
      <c r="C16" s="34">
        <f>Сентябрь!D16</f>
        <v>7460</v>
      </c>
      <c r="D16" s="48">
        <v>7460</v>
      </c>
      <c r="E16" s="34">
        <f t="shared" si="0"/>
        <v>0</v>
      </c>
      <c r="F16" s="27"/>
      <c r="G16" s="49"/>
      <c r="H16" s="51"/>
    </row>
    <row r="17" spans="1:8" x14ac:dyDescent="0.2">
      <c r="A17" s="31">
        <v>21.22</v>
      </c>
      <c r="B17" s="33">
        <f>Август!D17</f>
        <v>7356</v>
      </c>
      <c r="C17" s="34">
        <f>Сентябрь!D17</f>
        <v>7802</v>
      </c>
      <c r="D17" s="48">
        <v>8344</v>
      </c>
      <c r="E17" s="34">
        <f t="shared" si="0"/>
        <v>542</v>
      </c>
      <c r="F17" s="34"/>
      <c r="G17" s="50"/>
      <c r="H17" s="51"/>
    </row>
    <row r="18" spans="1:8" x14ac:dyDescent="0.2">
      <c r="A18" s="25">
        <v>23</v>
      </c>
      <c r="B18" s="33">
        <f>Август!D18</f>
        <v>2803</v>
      </c>
      <c r="C18" s="34">
        <f>Сентябрь!D18</f>
        <v>2895</v>
      </c>
      <c r="D18" s="48">
        <v>3026</v>
      </c>
      <c r="E18" s="34">
        <f t="shared" si="0"/>
        <v>131</v>
      </c>
      <c r="F18" s="27"/>
      <c r="G18" s="49"/>
      <c r="H18" s="51"/>
    </row>
    <row r="19" spans="1:8" x14ac:dyDescent="0.2">
      <c r="A19" s="25">
        <v>24</v>
      </c>
      <c r="B19" s="33">
        <f>Август!D19</f>
        <v>42687</v>
      </c>
      <c r="C19" s="34">
        <f>Сентябрь!D19</f>
        <v>42903</v>
      </c>
      <c r="D19" s="48">
        <v>43597</v>
      </c>
      <c r="E19" s="34">
        <f t="shared" si="0"/>
        <v>694</v>
      </c>
      <c r="F19" s="27"/>
      <c r="G19" s="49"/>
      <c r="H19" s="51"/>
    </row>
    <row r="20" spans="1:8" x14ac:dyDescent="0.2">
      <c r="A20" s="28">
        <v>25</v>
      </c>
      <c r="B20" s="33">
        <f>Август!D20</f>
        <v>0</v>
      </c>
      <c r="C20" s="34">
        <f>Сентябрь!D20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Август!D21</f>
        <v>1691</v>
      </c>
      <c r="C21" s="34">
        <f>Сентябрь!D21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Август!D22</f>
        <v>0</v>
      </c>
      <c r="C22" s="34">
        <f>Сентябрь!D22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Август!D23</f>
        <v>34636</v>
      </c>
      <c r="C23" s="34">
        <f>Сентябрь!D23</f>
        <v>35085</v>
      </c>
      <c r="D23" s="48">
        <v>35787</v>
      </c>
      <c r="E23" s="34">
        <f t="shared" si="0"/>
        <v>702</v>
      </c>
      <c r="F23" s="27"/>
      <c r="G23" s="49"/>
      <c r="H23" s="51"/>
    </row>
    <row r="24" spans="1:8" x14ac:dyDescent="0.2">
      <c r="A24" s="25">
        <v>30</v>
      </c>
      <c r="B24" s="33">
        <f>Август!D24</f>
        <v>2164</v>
      </c>
      <c r="C24" s="34">
        <f>Сентябрь!D24</f>
        <v>2345</v>
      </c>
      <c r="D24" s="48">
        <v>2466</v>
      </c>
      <c r="E24" s="34">
        <f t="shared" si="0"/>
        <v>121</v>
      </c>
      <c r="F24" s="27"/>
      <c r="G24" s="49"/>
      <c r="H24" s="51"/>
    </row>
    <row r="25" spans="1:8" x14ac:dyDescent="0.2">
      <c r="A25" s="25">
        <v>31</v>
      </c>
      <c r="B25" s="33">
        <f>Август!D25</f>
        <v>75</v>
      </c>
      <c r="C25" s="34">
        <f>Сентябрь!D25</f>
        <v>77</v>
      </c>
      <c r="D25" s="48">
        <v>78</v>
      </c>
      <c r="E25" s="34">
        <f t="shared" si="0"/>
        <v>1</v>
      </c>
      <c r="F25" s="27"/>
      <c r="G25" s="49"/>
      <c r="H25" s="51"/>
    </row>
    <row r="26" spans="1:8" x14ac:dyDescent="0.2">
      <c r="A26" s="25">
        <v>32</v>
      </c>
      <c r="B26" s="33">
        <f>Август!D26</f>
        <v>4912</v>
      </c>
      <c r="C26" s="34">
        <f>Сентябрь!D26</f>
        <v>4937</v>
      </c>
      <c r="D26" s="48">
        <v>4938</v>
      </c>
      <c r="E26" s="34">
        <f t="shared" si="0"/>
        <v>1</v>
      </c>
      <c r="F26" s="27"/>
      <c r="G26" s="49"/>
      <c r="H26" s="51"/>
    </row>
    <row r="27" spans="1:8" x14ac:dyDescent="0.2">
      <c r="A27" s="28">
        <v>33</v>
      </c>
      <c r="B27" s="33">
        <f>Август!D27</f>
        <v>0</v>
      </c>
      <c r="C27" s="34">
        <f>Сентябрь!D27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Август!D28</f>
        <v>1892</v>
      </c>
      <c r="C28" s="34">
        <f>Сентябрь!D28</f>
        <v>2005</v>
      </c>
      <c r="D28" s="48">
        <v>2077</v>
      </c>
      <c r="E28" s="34">
        <f t="shared" si="0"/>
        <v>72</v>
      </c>
      <c r="F28" s="27"/>
      <c r="G28" s="49"/>
      <c r="H28" s="51"/>
    </row>
    <row r="29" spans="1:8" x14ac:dyDescent="0.2">
      <c r="A29" s="28">
        <v>35</v>
      </c>
      <c r="B29" s="33">
        <f>Август!D29</f>
        <v>0</v>
      </c>
      <c r="C29" s="34">
        <f>Сентябрь!D29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Август!D30</f>
        <v>3331</v>
      </c>
      <c r="C30" s="34">
        <f>Сентябрь!D30</f>
        <v>3449</v>
      </c>
      <c r="D30" s="48">
        <v>3570</v>
      </c>
      <c r="E30" s="34">
        <f t="shared" si="0"/>
        <v>121</v>
      </c>
      <c r="F30" s="27"/>
      <c r="G30" s="49"/>
      <c r="H30" s="51"/>
    </row>
    <row r="31" spans="1:8" x14ac:dyDescent="0.2">
      <c r="A31" s="25">
        <v>37</v>
      </c>
      <c r="B31" s="33">
        <f>Август!D31</f>
        <v>12748</v>
      </c>
      <c r="C31" s="34">
        <f>Сентябрь!D31</f>
        <v>12804</v>
      </c>
      <c r="D31" s="48">
        <v>12850</v>
      </c>
      <c r="E31" s="34">
        <f t="shared" si="0"/>
        <v>46</v>
      </c>
      <c r="F31" s="27"/>
      <c r="G31" s="49"/>
      <c r="H31" s="51"/>
    </row>
    <row r="32" spans="1:8" x14ac:dyDescent="0.2">
      <c r="A32" s="25">
        <v>38</v>
      </c>
      <c r="B32" s="33">
        <f>Август!D32</f>
        <v>493</v>
      </c>
      <c r="C32" s="34">
        <f>Сентябрь!D32</f>
        <v>549</v>
      </c>
      <c r="D32" s="48">
        <v>578</v>
      </c>
      <c r="E32" s="34">
        <f t="shared" si="0"/>
        <v>29</v>
      </c>
      <c r="F32" s="27"/>
      <c r="G32" s="49"/>
      <c r="H32" s="51"/>
    </row>
    <row r="33" spans="1:8" x14ac:dyDescent="0.2">
      <c r="A33" s="72">
        <v>39.4</v>
      </c>
      <c r="B33" s="33">
        <f>Август!D33</f>
        <v>54374</v>
      </c>
      <c r="C33" s="34">
        <f>Сентябрь!D33</f>
        <v>54613</v>
      </c>
      <c r="D33" s="48">
        <v>54841</v>
      </c>
      <c r="E33" s="34">
        <f t="shared" si="0"/>
        <v>228</v>
      </c>
      <c r="F33" s="34"/>
      <c r="G33" s="50"/>
      <c r="H33" s="51"/>
    </row>
    <row r="34" spans="1:8" x14ac:dyDescent="0.2">
      <c r="A34" s="35" t="s">
        <v>8</v>
      </c>
      <c r="B34" s="33">
        <f>Август!D34</f>
        <v>19917</v>
      </c>
      <c r="C34" s="34">
        <f>Сентябрь!D34</f>
        <v>20073</v>
      </c>
      <c r="D34" s="48">
        <v>20159</v>
      </c>
      <c r="E34" s="34">
        <f t="shared" si="0"/>
        <v>86</v>
      </c>
      <c r="F34" s="52"/>
      <c r="G34" s="53"/>
      <c r="H34" s="54"/>
    </row>
    <row r="35" spans="1:8" x14ac:dyDescent="0.2">
      <c r="A35" s="25">
        <v>44</v>
      </c>
      <c r="B35" s="33">
        <f>Август!D35</f>
        <v>885</v>
      </c>
      <c r="C35" s="34">
        <f>Сентябрь!D35</f>
        <v>962</v>
      </c>
      <c r="D35" s="48">
        <v>993</v>
      </c>
      <c r="E35" s="34">
        <f t="shared" si="0"/>
        <v>31</v>
      </c>
      <c r="F35" s="27"/>
      <c r="G35" s="49"/>
      <c r="H35" s="90"/>
    </row>
    <row r="36" spans="1:8" x14ac:dyDescent="0.2">
      <c r="A36" s="25">
        <v>45</v>
      </c>
      <c r="B36" s="33">
        <f>Август!D36</f>
        <v>1309</v>
      </c>
      <c r="C36" s="34">
        <f>Сентябрь!D36</f>
        <v>1344</v>
      </c>
      <c r="D36" s="48">
        <v>1355</v>
      </c>
      <c r="E36" s="34">
        <f t="shared" si="0"/>
        <v>11</v>
      </c>
      <c r="F36" s="27"/>
      <c r="G36" s="49"/>
      <c r="H36" s="51"/>
    </row>
    <row r="37" spans="1:8" x14ac:dyDescent="0.2">
      <c r="A37" s="25">
        <v>46</v>
      </c>
      <c r="B37" s="33">
        <f>Август!D37</f>
        <v>5482</v>
      </c>
      <c r="C37" s="34">
        <f>Сентябрь!D37</f>
        <v>5584</v>
      </c>
      <c r="D37" s="48">
        <v>5710</v>
      </c>
      <c r="E37" s="34">
        <f t="shared" si="0"/>
        <v>126</v>
      </c>
      <c r="F37" s="27"/>
      <c r="G37" s="49"/>
      <c r="H37" s="51"/>
    </row>
    <row r="38" spans="1:8" x14ac:dyDescent="0.2">
      <c r="A38" s="35" t="s">
        <v>9</v>
      </c>
      <c r="B38" s="33">
        <f>Август!D38</f>
        <v>29674</v>
      </c>
      <c r="C38" s="34">
        <f>Сентябрь!D38</f>
        <v>29857</v>
      </c>
      <c r="D38" s="48">
        <v>29951</v>
      </c>
      <c r="E38" s="34">
        <f t="shared" si="0"/>
        <v>94</v>
      </c>
      <c r="F38" s="27"/>
      <c r="G38" s="49"/>
      <c r="H38" s="51"/>
    </row>
    <row r="39" spans="1:8" x14ac:dyDescent="0.2">
      <c r="A39" s="25">
        <v>50.51</v>
      </c>
      <c r="B39" s="33">
        <f>Август!D39</f>
        <v>5150</v>
      </c>
      <c r="C39" s="34">
        <f>Сентябрь!D39</f>
        <v>5337</v>
      </c>
      <c r="D39" s="48">
        <v>5529</v>
      </c>
      <c r="E39" s="34">
        <f t="shared" si="0"/>
        <v>192</v>
      </c>
      <c r="F39" s="27"/>
      <c r="G39" s="49"/>
      <c r="H39" s="51"/>
    </row>
    <row r="40" spans="1:8" x14ac:dyDescent="0.2">
      <c r="A40" s="126">
        <v>52</v>
      </c>
      <c r="B40" s="33">
        <f>Август!D40</f>
        <v>6822</v>
      </c>
      <c r="C40" s="34">
        <f>Сентябрь!D40</f>
        <v>7121</v>
      </c>
      <c r="D40" s="48">
        <v>7388</v>
      </c>
      <c r="E40" s="34">
        <f t="shared" si="0"/>
        <v>267</v>
      </c>
      <c r="F40" s="34"/>
      <c r="G40" s="50"/>
      <c r="H40" s="51"/>
    </row>
    <row r="41" spans="1:8" x14ac:dyDescent="0.2">
      <c r="A41" s="78" t="s">
        <v>7</v>
      </c>
      <c r="B41" s="33">
        <f>Август!D41</f>
        <v>798</v>
      </c>
      <c r="C41" s="34">
        <f>Сентябрь!D41</f>
        <v>831</v>
      </c>
      <c r="D41" s="48">
        <v>833</v>
      </c>
      <c r="E41" s="34">
        <f t="shared" si="0"/>
        <v>2</v>
      </c>
      <c r="F41" s="34"/>
      <c r="G41" s="50"/>
      <c r="H41" s="51"/>
    </row>
    <row r="42" spans="1:8" x14ac:dyDescent="0.2">
      <c r="A42" s="25">
        <v>57</v>
      </c>
      <c r="B42" s="33">
        <f>Август!D42</f>
        <v>2</v>
      </c>
      <c r="C42" s="34">
        <f>Сентябрь!D42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Август!D43</f>
        <v>6</v>
      </c>
      <c r="C43" s="34">
        <f>Сентябрь!D43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Август!D44</f>
        <v>0</v>
      </c>
      <c r="C44" s="34">
        <f>Сентябрь!D44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Август!D45</f>
        <v>5545</v>
      </c>
      <c r="C45" s="34">
        <f>Сентябрь!D45</f>
        <v>5652</v>
      </c>
      <c r="D45" s="48">
        <v>5720</v>
      </c>
      <c r="E45" s="34">
        <f t="shared" si="0"/>
        <v>68</v>
      </c>
      <c r="F45" s="27"/>
      <c r="G45" s="49"/>
      <c r="H45" s="51"/>
    </row>
    <row r="46" spans="1:8" x14ac:dyDescent="0.2">
      <c r="A46" s="25">
        <v>62</v>
      </c>
      <c r="B46" s="33">
        <f>Август!D46</f>
        <v>5930</v>
      </c>
      <c r="C46" s="34">
        <f>Сентябрь!D46</f>
        <v>6175</v>
      </c>
      <c r="D46" s="48">
        <v>6346</v>
      </c>
      <c r="E46" s="34">
        <f t="shared" si="0"/>
        <v>171</v>
      </c>
      <c r="F46" s="27"/>
      <c r="G46" s="49"/>
      <c r="H46" s="51"/>
    </row>
    <row r="47" spans="1:8" x14ac:dyDescent="0.2">
      <c r="A47" s="28">
        <v>63</v>
      </c>
      <c r="B47" s="33">
        <f>Август!D47</f>
        <v>0</v>
      </c>
      <c r="C47" s="34">
        <f>Сентябрь!D47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Август!D48</f>
        <v>0</v>
      </c>
      <c r="C48" s="34">
        <f>Сентябрь!D48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Август!D49</f>
        <v>0</v>
      </c>
      <c r="C49" s="34">
        <f>Сентябрь!D49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Август!D50</f>
        <v>5150</v>
      </c>
      <c r="C50" s="34">
        <f>Сентябрь!D50</f>
        <v>5231</v>
      </c>
      <c r="D50" s="48">
        <v>5473</v>
      </c>
      <c r="E50" s="34">
        <f t="shared" si="0"/>
        <v>242</v>
      </c>
      <c r="F50" s="27"/>
      <c r="G50" s="49"/>
      <c r="H50" s="51"/>
    </row>
    <row r="51" spans="1:8" x14ac:dyDescent="0.2">
      <c r="A51" s="25">
        <v>67</v>
      </c>
      <c r="B51" s="33">
        <f>Август!D51</f>
        <v>1392</v>
      </c>
      <c r="C51" s="34">
        <f>Сентябрь!D51</f>
        <v>1396</v>
      </c>
      <c r="D51" s="48">
        <v>1400</v>
      </c>
      <c r="E51" s="34">
        <f t="shared" si="0"/>
        <v>4</v>
      </c>
      <c r="F51" s="27"/>
      <c r="G51" s="49"/>
      <c r="H51" s="51"/>
    </row>
    <row r="52" spans="1:8" x14ac:dyDescent="0.2">
      <c r="A52" s="25">
        <v>68</v>
      </c>
      <c r="B52" s="33">
        <f>Август!D52</f>
        <v>7958</v>
      </c>
      <c r="C52" s="34">
        <f>Сентябрь!D52</f>
        <v>8042</v>
      </c>
      <c r="D52" s="48">
        <v>8051</v>
      </c>
      <c r="E52" s="34">
        <f t="shared" si="0"/>
        <v>9</v>
      </c>
      <c r="F52" s="27"/>
      <c r="G52" s="49"/>
      <c r="H52" s="51"/>
    </row>
    <row r="53" spans="1:8" x14ac:dyDescent="0.2">
      <c r="A53" s="25">
        <v>69</v>
      </c>
      <c r="B53" s="33">
        <f>Август!D53</f>
        <v>3143</v>
      </c>
      <c r="C53" s="34">
        <f>Сентябрь!D53</f>
        <v>3222</v>
      </c>
      <c r="D53" s="48">
        <v>3275</v>
      </c>
      <c r="E53" s="34">
        <f t="shared" si="0"/>
        <v>53</v>
      </c>
      <c r="F53" s="27"/>
      <c r="G53" s="49"/>
      <c r="H53" s="51"/>
    </row>
    <row r="54" spans="1:8" x14ac:dyDescent="0.25">
      <c r="A54" s="35" t="s">
        <v>15</v>
      </c>
      <c r="B54" s="33">
        <f>Август!D54</f>
        <v>63750</v>
      </c>
      <c r="C54" s="34">
        <f>Сентябрь!D54</f>
        <v>63800</v>
      </c>
      <c r="D54" s="48">
        <v>63850</v>
      </c>
      <c r="E54" s="34">
        <f t="shared" si="0"/>
        <v>50</v>
      </c>
      <c r="F54" s="27"/>
      <c r="G54" s="49"/>
      <c r="H54" s="51"/>
    </row>
    <row r="55" spans="1:8" x14ac:dyDescent="0.25">
      <c r="A55" s="35" t="s">
        <v>16</v>
      </c>
      <c r="B55" s="33">
        <f>Август!D55</f>
        <v>79</v>
      </c>
      <c r="C55" s="34">
        <f>Сентябрь!D55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Август!D56</f>
        <v>12397</v>
      </c>
      <c r="C56" s="34">
        <f>Сентябрь!D56</f>
        <v>12660</v>
      </c>
      <c r="D56" s="48">
        <v>12775</v>
      </c>
      <c r="E56" s="34">
        <f t="shared" si="0"/>
        <v>115</v>
      </c>
      <c r="F56" s="27"/>
      <c r="G56" s="49"/>
      <c r="H56" s="51"/>
    </row>
    <row r="57" spans="1:8" x14ac:dyDescent="0.2">
      <c r="A57" s="25">
        <v>71</v>
      </c>
      <c r="B57" s="33">
        <f>Август!D57</f>
        <v>403</v>
      </c>
      <c r="C57" s="34">
        <f>Сентябрь!D57</f>
        <v>459</v>
      </c>
      <c r="D57" s="48">
        <v>460</v>
      </c>
      <c r="E57" s="34">
        <f t="shared" si="0"/>
        <v>1</v>
      </c>
      <c r="F57" s="27"/>
      <c r="G57" s="49"/>
      <c r="H57" s="51"/>
    </row>
    <row r="58" spans="1:8" x14ac:dyDescent="0.2">
      <c r="A58" s="25">
        <v>72</v>
      </c>
      <c r="B58" s="33">
        <f>Август!D58</f>
        <v>215</v>
      </c>
      <c r="C58" s="34">
        <f>Сентябрь!D58</f>
        <v>237</v>
      </c>
      <c r="D58" s="48">
        <v>248</v>
      </c>
      <c r="E58" s="34">
        <f t="shared" si="0"/>
        <v>11</v>
      </c>
      <c r="F58" s="27"/>
      <c r="G58" s="49"/>
      <c r="H58" s="51"/>
    </row>
    <row r="59" spans="1:8" x14ac:dyDescent="0.2">
      <c r="A59" s="25">
        <v>73</v>
      </c>
      <c r="B59" s="33">
        <f>Август!D59</f>
        <v>4508</v>
      </c>
      <c r="C59" s="34">
        <f>Сентябрь!D59</f>
        <v>4548</v>
      </c>
      <c r="D59" s="48">
        <v>4551</v>
      </c>
      <c r="E59" s="34">
        <f t="shared" si="0"/>
        <v>3</v>
      </c>
      <c r="F59" s="27"/>
      <c r="G59" s="49"/>
      <c r="H59" s="51"/>
    </row>
    <row r="60" spans="1:8" x14ac:dyDescent="0.2">
      <c r="A60" s="28">
        <v>74</v>
      </c>
      <c r="B60" s="33">
        <f>Август!D60</f>
        <v>0</v>
      </c>
      <c r="C60" s="34">
        <f>Сентябрь!D60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Август!D61</f>
        <v>0</v>
      </c>
      <c r="C61" s="34">
        <f>Сентябрь!D61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Август!D62</f>
        <v>1261</v>
      </c>
      <c r="C62" s="34">
        <f>Сентябрь!D62</f>
        <v>1265</v>
      </c>
      <c r="D62" s="48">
        <v>1401</v>
      </c>
      <c r="E62" s="34">
        <f t="shared" si="0"/>
        <v>136</v>
      </c>
      <c r="F62" s="27"/>
      <c r="G62" s="49"/>
      <c r="H62" s="51"/>
    </row>
    <row r="63" spans="1:8" x14ac:dyDescent="0.2">
      <c r="A63" s="25">
        <v>77</v>
      </c>
      <c r="B63" s="33">
        <f>Август!D63</f>
        <v>35755</v>
      </c>
      <c r="C63" s="34">
        <f>Сентябрь!D63</f>
        <v>36222</v>
      </c>
      <c r="D63" s="48">
        <v>36403</v>
      </c>
      <c r="E63" s="34">
        <f t="shared" si="0"/>
        <v>181</v>
      </c>
      <c r="F63" s="27"/>
      <c r="G63" s="49"/>
      <c r="H63" s="51"/>
    </row>
    <row r="64" spans="1:8" x14ac:dyDescent="0.2">
      <c r="A64" s="25">
        <v>78</v>
      </c>
      <c r="B64" s="33">
        <f>Август!D64</f>
        <v>33293</v>
      </c>
      <c r="C64" s="34">
        <f>Сентябрь!D64</f>
        <v>33598</v>
      </c>
      <c r="D64" s="48">
        <v>33755</v>
      </c>
      <c r="E64" s="34">
        <f t="shared" si="0"/>
        <v>157</v>
      </c>
      <c r="F64" s="27"/>
      <c r="G64" s="49"/>
      <c r="H64" s="51"/>
    </row>
    <row r="65" spans="1:8" x14ac:dyDescent="0.2">
      <c r="A65" s="31">
        <v>79</v>
      </c>
      <c r="B65" s="33">
        <f>Август!D65</f>
        <v>22533</v>
      </c>
      <c r="C65" s="34">
        <f>Сентябрь!D65</f>
        <v>23278</v>
      </c>
      <c r="D65" s="48">
        <v>23982</v>
      </c>
      <c r="E65" s="34">
        <f t="shared" si="0"/>
        <v>704</v>
      </c>
      <c r="F65" s="27"/>
      <c r="G65" s="49"/>
      <c r="H65" s="51"/>
    </row>
    <row r="66" spans="1:8" x14ac:dyDescent="0.2">
      <c r="A66" s="28">
        <v>80</v>
      </c>
      <c r="B66" s="33">
        <f>Август!D66</f>
        <v>0</v>
      </c>
      <c r="C66" s="34">
        <f>Сентябрь!D66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Август!D67</f>
        <v>23180</v>
      </c>
      <c r="C67" s="34">
        <f>Сентябрь!D67</f>
        <v>23400</v>
      </c>
      <c r="D67" s="48">
        <v>23620</v>
      </c>
      <c r="E67" s="34">
        <f t="shared" si="1"/>
        <v>220</v>
      </c>
      <c r="F67" s="34"/>
      <c r="G67" s="50"/>
      <c r="H67" s="51"/>
    </row>
    <row r="68" spans="1:8" x14ac:dyDescent="0.2">
      <c r="A68" s="31">
        <v>82</v>
      </c>
      <c r="B68" s="33">
        <f>Август!D68</f>
        <v>2703</v>
      </c>
      <c r="C68" s="34">
        <f>Сентябрь!D68</f>
        <v>2870</v>
      </c>
      <c r="D68" s="48">
        <v>3096</v>
      </c>
      <c r="E68" s="34">
        <f t="shared" si="1"/>
        <v>226</v>
      </c>
      <c r="F68" s="34"/>
      <c r="G68" s="50"/>
      <c r="H68" s="51"/>
    </row>
    <row r="69" spans="1:8" x14ac:dyDescent="0.2">
      <c r="A69" s="28">
        <v>83</v>
      </c>
      <c r="B69" s="33">
        <f>Август!D69</f>
        <v>0</v>
      </c>
      <c r="C69" s="34">
        <f>Сентябрь!D69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Август!D70</f>
        <v>0</v>
      </c>
      <c r="C70" s="34">
        <f>Сентябрь!D70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Август!D71</f>
        <v>0</v>
      </c>
      <c r="C71" s="34">
        <f>Сентябрь!D71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Август!D72</f>
        <v>3146</v>
      </c>
      <c r="C72" s="34">
        <f>Сентябрь!D72</f>
        <v>3271</v>
      </c>
      <c r="D72" s="48">
        <v>3353</v>
      </c>
      <c r="E72" s="34">
        <f t="shared" si="1"/>
        <v>82</v>
      </c>
      <c r="F72" s="27"/>
      <c r="G72" s="49"/>
      <c r="H72" s="51"/>
    </row>
    <row r="73" spans="1:8" x14ac:dyDescent="0.2">
      <c r="A73" s="25">
        <v>87</v>
      </c>
      <c r="B73" s="33">
        <f>Август!D73</f>
        <v>9620</v>
      </c>
      <c r="C73" s="34">
        <f>Сентябрь!D73</f>
        <v>9720</v>
      </c>
      <c r="D73" s="48">
        <v>9739</v>
      </c>
      <c r="E73" s="34">
        <f t="shared" si="1"/>
        <v>19</v>
      </c>
      <c r="F73" s="27"/>
      <c r="G73" s="49"/>
      <c r="H73" s="51"/>
    </row>
    <row r="74" spans="1:8" x14ac:dyDescent="0.2">
      <c r="A74" s="25">
        <v>88.89</v>
      </c>
      <c r="B74" s="33">
        <f>Август!D74</f>
        <v>6028</v>
      </c>
      <c r="C74" s="34">
        <f>Сентябрь!D74</f>
        <v>6105</v>
      </c>
      <c r="D74" s="48">
        <v>6248</v>
      </c>
      <c r="E74" s="34">
        <f t="shared" si="1"/>
        <v>143</v>
      </c>
      <c r="F74" s="27"/>
      <c r="G74" s="49"/>
      <c r="H74" s="51"/>
    </row>
    <row r="75" spans="1:8" x14ac:dyDescent="0.2">
      <c r="A75" s="25">
        <v>90</v>
      </c>
      <c r="B75" s="33">
        <f>Август!D75</f>
        <v>9420</v>
      </c>
      <c r="C75" s="34">
        <f>Сентябрь!D75</f>
        <v>9783</v>
      </c>
      <c r="D75" s="48">
        <v>9938</v>
      </c>
      <c r="E75" s="34">
        <f t="shared" si="1"/>
        <v>155</v>
      </c>
      <c r="F75" s="27"/>
      <c r="G75" s="49"/>
      <c r="H75" s="51"/>
    </row>
    <row r="76" spans="1:8" x14ac:dyDescent="0.2">
      <c r="A76" s="25">
        <v>91</v>
      </c>
      <c r="B76" s="33">
        <f>Август!D76</f>
        <v>5627</v>
      </c>
      <c r="C76" s="34">
        <f>Сентябрь!D76</f>
        <v>5919</v>
      </c>
      <c r="D76" s="48">
        <v>6272</v>
      </c>
      <c r="E76" s="34">
        <f t="shared" si="1"/>
        <v>353</v>
      </c>
      <c r="F76" s="27"/>
      <c r="G76" s="49"/>
      <c r="H76" s="51"/>
    </row>
    <row r="77" spans="1:8" x14ac:dyDescent="0.2">
      <c r="A77" s="28">
        <v>92</v>
      </c>
      <c r="B77" s="33">
        <f>Август!D77</f>
        <v>0</v>
      </c>
      <c r="C77" s="34">
        <f>Сентябрь!D77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Август!D78</f>
        <v>0</v>
      </c>
      <c r="C78" s="34">
        <f>Сентябрь!D78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Август!D79</f>
        <v>0</v>
      </c>
      <c r="C79" s="34">
        <f>Сентябрь!D79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Август!D80</f>
        <v>0</v>
      </c>
      <c r="C80" s="34">
        <f>Сентябрь!D80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Август!D81</f>
        <v>0</v>
      </c>
      <c r="C81" s="34">
        <f>Сентябрь!D81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Август!D82</f>
        <v>2.5</v>
      </c>
      <c r="C82" s="34">
        <f>Сентябрь!D82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Август!D83</f>
        <v>0</v>
      </c>
      <c r="C83" s="34">
        <f>Сентябрь!D83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Август!D84</f>
        <v>7793</v>
      </c>
      <c r="C84" s="34">
        <f>Сентябрь!D84</f>
        <v>8042</v>
      </c>
      <c r="D84" s="48">
        <v>8256</v>
      </c>
      <c r="E84" s="34">
        <f t="shared" si="1"/>
        <v>214</v>
      </c>
      <c r="F84" s="27"/>
      <c r="G84" s="49"/>
      <c r="H84" s="51"/>
    </row>
    <row r="85" spans="1:8" x14ac:dyDescent="0.2">
      <c r="A85" s="28">
        <v>100</v>
      </c>
      <c r="B85" s="33">
        <f>Август!D85</f>
        <v>0</v>
      </c>
      <c r="C85" s="34">
        <f>Сентябрь!D85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Август!D86</f>
        <v>12939</v>
      </c>
      <c r="C86" s="34">
        <f>Сентябрь!D86</f>
        <v>13214</v>
      </c>
      <c r="D86" s="48">
        <v>14002</v>
      </c>
      <c r="E86" s="34">
        <f t="shared" si="1"/>
        <v>788</v>
      </c>
      <c r="F86" s="27"/>
      <c r="G86" s="49"/>
      <c r="H86" s="51"/>
    </row>
    <row r="87" spans="1:8" x14ac:dyDescent="0.2">
      <c r="A87" s="25">
        <v>103</v>
      </c>
      <c r="B87" s="33">
        <f>Август!D87</f>
        <v>1202</v>
      </c>
      <c r="C87" s="34">
        <f>Сентябрь!D87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Август!D88</f>
        <v>105</v>
      </c>
      <c r="C88" s="34">
        <f>Сентябрь!D88</f>
        <v>108</v>
      </c>
      <c r="D88" s="48">
        <v>109</v>
      </c>
      <c r="E88" s="34">
        <f t="shared" si="1"/>
        <v>1</v>
      </c>
      <c r="F88" s="27"/>
      <c r="G88" s="49"/>
      <c r="H88" s="51"/>
    </row>
    <row r="89" spans="1:8" x14ac:dyDescent="0.2">
      <c r="A89" s="28">
        <v>105</v>
      </c>
      <c r="B89" s="33">
        <f>Август!D89</f>
        <v>0</v>
      </c>
      <c r="C89" s="34">
        <f>Сентябрь!D89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Август!D90</f>
        <v>0</v>
      </c>
      <c r="C90" s="34">
        <f>Сентябрь!D90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Август!D91</f>
        <v>67</v>
      </c>
      <c r="C91" s="34">
        <f>Сентябрь!D91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Август!D92</f>
        <v>5983</v>
      </c>
      <c r="C92" s="34">
        <f>Сентябрь!D92</f>
        <v>6152</v>
      </c>
      <c r="D92" s="48">
        <v>6286</v>
      </c>
      <c r="E92" s="34">
        <f t="shared" si="1"/>
        <v>134</v>
      </c>
      <c r="F92" s="27"/>
      <c r="G92" s="49"/>
      <c r="H92" s="51"/>
    </row>
    <row r="93" spans="1:8" x14ac:dyDescent="0.2">
      <c r="A93" s="25">
        <v>110</v>
      </c>
      <c r="B93" s="33">
        <f>Август!D93</f>
        <v>772</v>
      </c>
      <c r="C93" s="34">
        <f>Сентябрь!D93</f>
        <v>787</v>
      </c>
      <c r="D93" s="48">
        <v>788</v>
      </c>
      <c r="E93" s="34">
        <f t="shared" si="1"/>
        <v>1</v>
      </c>
      <c r="F93" s="27"/>
      <c r="G93" s="49"/>
      <c r="H93" s="51"/>
    </row>
    <row r="94" spans="1:8" x14ac:dyDescent="0.2">
      <c r="A94" s="25">
        <v>111</v>
      </c>
      <c r="B94" s="33">
        <f>Август!D94</f>
        <v>4546</v>
      </c>
      <c r="C94" s="34">
        <f>Сентябрь!D94</f>
        <v>4583</v>
      </c>
      <c r="D94" s="48">
        <v>4599</v>
      </c>
      <c r="E94" s="34">
        <f t="shared" si="1"/>
        <v>16</v>
      </c>
      <c r="F94" s="27"/>
      <c r="G94" s="49"/>
      <c r="H94" s="51"/>
    </row>
    <row r="95" spans="1:8" x14ac:dyDescent="0.2">
      <c r="A95" s="25">
        <v>112</v>
      </c>
      <c r="B95" s="33">
        <f>Август!D95</f>
        <v>5966</v>
      </c>
      <c r="C95" s="34">
        <f>Сентябрь!D95</f>
        <v>6279</v>
      </c>
      <c r="D95" s="48">
        <v>6520</v>
      </c>
      <c r="E95" s="34">
        <f t="shared" si="1"/>
        <v>241</v>
      </c>
      <c r="F95" s="27"/>
      <c r="G95" s="49"/>
      <c r="H95" s="51"/>
    </row>
    <row r="96" spans="1:8" x14ac:dyDescent="0.2">
      <c r="A96" s="25">
        <v>113</v>
      </c>
      <c r="B96" s="33">
        <f>Август!D96</f>
        <v>11823</v>
      </c>
      <c r="C96" s="34">
        <f>Сентябрь!D96</f>
        <v>11925</v>
      </c>
      <c r="D96" s="48">
        <v>11987</v>
      </c>
      <c r="E96" s="34">
        <f t="shared" si="1"/>
        <v>62</v>
      </c>
      <c r="F96" s="27"/>
      <c r="G96" s="49"/>
      <c r="H96" s="51"/>
    </row>
    <row r="97" spans="1:8" x14ac:dyDescent="0.2">
      <c r="A97" s="36">
        <v>114</v>
      </c>
      <c r="B97" s="33">
        <f>Август!D97</f>
        <v>0</v>
      </c>
      <c r="C97" s="34">
        <f>Сентябрь!D97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Август!D98</f>
        <v>1046</v>
      </c>
      <c r="C98" s="34">
        <f>Сентябрь!D98</f>
        <v>1147</v>
      </c>
      <c r="D98" s="48">
        <v>1243</v>
      </c>
      <c r="E98" s="34">
        <f t="shared" si="1"/>
        <v>96</v>
      </c>
      <c r="F98" s="34"/>
      <c r="G98" s="50"/>
      <c r="H98" s="51"/>
    </row>
    <row r="99" spans="1:8" x14ac:dyDescent="0.2">
      <c r="A99" s="28">
        <v>116</v>
      </c>
      <c r="B99" s="33">
        <f>Август!D99</f>
        <v>0</v>
      </c>
      <c r="C99" s="34">
        <f>Сентябрь!D99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Август!D100</f>
        <v>94995</v>
      </c>
      <c r="C100" s="34">
        <f>Сентябрь!D100</f>
        <v>95677</v>
      </c>
      <c r="D100" s="48">
        <v>96633</v>
      </c>
      <c r="E100" s="34">
        <f t="shared" si="1"/>
        <v>956</v>
      </c>
      <c r="F100" s="27"/>
      <c r="G100" s="49"/>
      <c r="H100" s="51"/>
    </row>
    <row r="101" spans="1:8" x14ac:dyDescent="0.2">
      <c r="A101" s="31">
        <v>118</v>
      </c>
      <c r="B101" s="33">
        <f>Август!D101</f>
        <v>945</v>
      </c>
      <c r="C101" s="34">
        <f>Сентябрь!D101</f>
        <v>1016</v>
      </c>
      <c r="D101" s="48">
        <v>1058</v>
      </c>
      <c r="E101" s="34">
        <f t="shared" si="1"/>
        <v>42</v>
      </c>
      <c r="F101" s="34"/>
      <c r="G101" s="50"/>
      <c r="H101" s="51"/>
    </row>
    <row r="102" spans="1:8" x14ac:dyDescent="0.2">
      <c r="A102" s="129">
        <v>119</v>
      </c>
      <c r="B102" s="33">
        <f>Август!D102</f>
        <v>6</v>
      </c>
      <c r="C102" s="34">
        <f>Сентябрь!D102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Август!D103</f>
        <v>843</v>
      </c>
      <c r="C103" s="34">
        <f>Сентябрь!D103</f>
        <v>885</v>
      </c>
      <c r="D103" s="48">
        <v>910</v>
      </c>
      <c r="E103" s="34">
        <f t="shared" si="1"/>
        <v>25</v>
      </c>
      <c r="F103" s="27"/>
      <c r="G103" s="49"/>
      <c r="H103" s="51"/>
    </row>
    <row r="104" spans="1:8" x14ac:dyDescent="0.2">
      <c r="A104" s="25">
        <v>121</v>
      </c>
      <c r="B104" s="33">
        <f>Август!D104</f>
        <v>404</v>
      </c>
      <c r="C104" s="34">
        <f>Сентябрь!D104</f>
        <v>488</v>
      </c>
      <c r="D104" s="48">
        <v>503</v>
      </c>
      <c r="E104" s="34">
        <f t="shared" si="1"/>
        <v>15</v>
      </c>
      <c r="F104" s="27"/>
      <c r="G104" s="49"/>
      <c r="H104" s="51"/>
    </row>
    <row r="105" spans="1:8" x14ac:dyDescent="0.2">
      <c r="A105" s="25">
        <v>122</v>
      </c>
      <c r="B105" s="33">
        <f>Август!D105</f>
        <v>50</v>
      </c>
      <c r="C105" s="34">
        <f>Сентябрь!D105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Август!D106</f>
        <v>15309</v>
      </c>
      <c r="C106" s="34">
        <f>Сентябрь!D106</f>
        <v>15632</v>
      </c>
      <c r="D106" s="48">
        <v>16004</v>
      </c>
      <c r="E106" s="34">
        <f t="shared" si="1"/>
        <v>372</v>
      </c>
      <c r="F106" s="27"/>
      <c r="G106" s="49"/>
      <c r="H106" s="51"/>
    </row>
    <row r="107" spans="1:8" x14ac:dyDescent="0.2">
      <c r="A107" s="28">
        <v>125</v>
      </c>
      <c r="B107" s="33">
        <f>Август!D107</f>
        <v>0</v>
      </c>
      <c r="C107" s="34">
        <f>Сентябрь!D107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Август!D108</f>
        <v>820</v>
      </c>
      <c r="C108" s="34">
        <f>Сентябрь!D108</f>
        <v>832</v>
      </c>
      <c r="D108" s="48">
        <v>832</v>
      </c>
      <c r="E108" s="34">
        <f t="shared" si="1"/>
        <v>0</v>
      </c>
      <c r="F108" s="27"/>
      <c r="G108" s="49"/>
      <c r="H108" s="51"/>
    </row>
    <row r="109" spans="1:8" x14ac:dyDescent="0.2">
      <c r="A109" s="31">
        <v>128</v>
      </c>
      <c r="B109" s="33">
        <f>Август!D109</f>
        <v>166</v>
      </c>
      <c r="C109" s="34">
        <f>Сентябрь!D109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Август!D110</f>
        <v>3655</v>
      </c>
      <c r="C110" s="34">
        <f>Сентябрь!D110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Август!D111</f>
        <v>484</v>
      </c>
      <c r="C111" s="34">
        <f>Сентябрь!D111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Август!D112</f>
        <v>3290</v>
      </c>
      <c r="C112" s="34">
        <f>Сентябрь!D112</f>
        <v>3520</v>
      </c>
      <c r="D112" s="48">
        <v>3679</v>
      </c>
      <c r="E112" s="34">
        <f t="shared" si="1"/>
        <v>159</v>
      </c>
      <c r="F112" s="27"/>
      <c r="G112" s="49"/>
      <c r="H112" s="51"/>
    </row>
    <row r="113" spans="1:8" x14ac:dyDescent="0.2">
      <c r="A113" s="73">
        <v>132</v>
      </c>
      <c r="B113" s="33">
        <f>Август!D113</f>
        <v>668</v>
      </c>
      <c r="C113" s="34">
        <f>Сентябрь!D113</f>
        <v>916</v>
      </c>
      <c r="D113" s="48">
        <v>1277</v>
      </c>
      <c r="E113" s="34">
        <f t="shared" si="1"/>
        <v>361</v>
      </c>
      <c r="F113" s="27"/>
      <c r="G113" s="49"/>
      <c r="H113" s="51"/>
    </row>
    <row r="114" spans="1:8" x14ac:dyDescent="0.2">
      <c r="A114" s="126">
        <v>133.13399999999999</v>
      </c>
      <c r="B114" s="33">
        <f>Август!D114</f>
        <v>0</v>
      </c>
      <c r="C114" s="34">
        <f>Сентябрь!D114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Август!D115</f>
        <v>0</v>
      </c>
      <c r="C115" s="34">
        <f>Сентябрь!D115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Август!D116</f>
        <v>0</v>
      </c>
      <c r="C116" s="34">
        <f>Сентябрь!D116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Август!D117</f>
        <v>4686</v>
      </c>
      <c r="C117" s="34">
        <f>Сентябрь!D117</f>
        <v>4735</v>
      </c>
      <c r="D117" s="48">
        <v>4869</v>
      </c>
      <c r="E117" s="34">
        <f t="shared" si="1"/>
        <v>134</v>
      </c>
      <c r="F117" s="27"/>
      <c r="G117" s="49"/>
      <c r="H117" s="51"/>
    </row>
    <row r="118" spans="1:8" x14ac:dyDescent="0.2">
      <c r="A118" s="25">
        <v>139</v>
      </c>
      <c r="B118" s="33">
        <f>Август!D118</f>
        <v>3560</v>
      </c>
      <c r="C118" s="34">
        <f>Сентябрь!D118</f>
        <v>3686</v>
      </c>
      <c r="D118" s="48">
        <v>3888</v>
      </c>
      <c r="E118" s="34">
        <f t="shared" si="1"/>
        <v>202</v>
      </c>
      <c r="F118" s="27"/>
      <c r="G118" s="49"/>
      <c r="H118" s="51"/>
    </row>
    <row r="119" spans="1:8" x14ac:dyDescent="0.2">
      <c r="A119" s="25">
        <v>140.14099999999999</v>
      </c>
      <c r="B119" s="33">
        <f>Август!D119</f>
        <v>3788</v>
      </c>
      <c r="C119" s="34">
        <f>Сентябрь!D119</f>
        <v>4026</v>
      </c>
      <c r="D119" s="48">
        <v>4243</v>
      </c>
      <c r="E119" s="34">
        <f t="shared" si="1"/>
        <v>217</v>
      </c>
      <c r="F119" s="27"/>
      <c r="G119" s="49"/>
      <c r="H119" s="51"/>
    </row>
    <row r="120" spans="1:8" x14ac:dyDescent="0.2">
      <c r="A120" s="28">
        <v>142</v>
      </c>
      <c r="B120" s="33">
        <f>Август!D120</f>
        <v>0</v>
      </c>
      <c r="C120" s="34">
        <f>Сентябрь!D120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Август!D121</f>
        <v>0</v>
      </c>
      <c r="C121" s="34">
        <f>Сентябрь!D121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Август!D122</f>
        <v>4547</v>
      </c>
      <c r="C122" s="34">
        <f>Сентябрь!D122</f>
        <v>4625</v>
      </c>
      <c r="D122" s="48">
        <v>4921</v>
      </c>
      <c r="E122" s="34">
        <f t="shared" si="1"/>
        <v>296</v>
      </c>
      <c r="F122" s="27"/>
      <c r="G122" s="49"/>
      <c r="H122" s="51"/>
    </row>
    <row r="123" spans="1:8" x14ac:dyDescent="0.25">
      <c r="A123" s="25">
        <v>145</v>
      </c>
      <c r="B123" s="33">
        <f>Август!D123</f>
        <v>0</v>
      </c>
      <c r="C123" s="34">
        <f>Сентябрь!D123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144">
        <v>146.14699999999999</v>
      </c>
      <c r="B124" s="33">
        <f>Август!D124</f>
        <v>89950</v>
      </c>
      <c r="C124" s="34">
        <f>Сентябрь!D124</f>
        <v>90397</v>
      </c>
      <c r="D124" s="48">
        <v>90847</v>
      </c>
      <c r="E124" s="34">
        <f t="shared" si="1"/>
        <v>450</v>
      </c>
      <c r="F124" s="27"/>
      <c r="G124" s="49"/>
      <c r="H124" s="51" t="s">
        <v>66</v>
      </c>
    </row>
    <row r="125" spans="1:8" x14ac:dyDescent="0.2">
      <c r="A125" s="36">
        <v>148</v>
      </c>
      <c r="B125" s="33">
        <f>Август!D125</f>
        <v>0</v>
      </c>
      <c r="C125" s="34">
        <f>Сентябрь!D125</f>
        <v>0</v>
      </c>
      <c r="D125" s="48"/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Август!D126</f>
        <v>1739</v>
      </c>
      <c r="C126" s="34">
        <f>Сентябрь!D126</f>
        <v>1951</v>
      </c>
      <c r="D126" s="48">
        <v>2014</v>
      </c>
      <c r="E126" s="34">
        <f t="shared" si="1"/>
        <v>63</v>
      </c>
      <c r="F126" s="27"/>
      <c r="G126" s="49"/>
      <c r="H126" s="51"/>
    </row>
    <row r="127" spans="1:8" x14ac:dyDescent="0.2">
      <c r="A127" s="25">
        <v>150</v>
      </c>
      <c r="B127" s="33">
        <f>Август!D127</f>
        <v>3408</v>
      </c>
      <c r="C127" s="34">
        <f>Сентябрь!D127</f>
        <v>4014</v>
      </c>
      <c r="D127" s="48">
        <v>4395</v>
      </c>
      <c r="E127" s="34">
        <f t="shared" si="1"/>
        <v>381</v>
      </c>
      <c r="F127" s="27"/>
      <c r="G127" s="49"/>
      <c r="H127" s="51"/>
    </row>
    <row r="128" spans="1:8" x14ac:dyDescent="0.2">
      <c r="A128" s="25">
        <v>151</v>
      </c>
      <c r="B128" s="33">
        <f>Август!D128</f>
        <v>26043</v>
      </c>
      <c r="C128" s="34">
        <f>Сентябрь!D128</f>
        <v>26275</v>
      </c>
      <c r="D128" s="48">
        <v>26376</v>
      </c>
      <c r="E128" s="34">
        <f t="shared" si="1"/>
        <v>101</v>
      </c>
      <c r="F128" s="27"/>
      <c r="G128" s="49"/>
      <c r="H128" s="51"/>
    </row>
    <row r="129" spans="1:8" x14ac:dyDescent="0.2">
      <c r="A129" s="25">
        <v>152</v>
      </c>
      <c r="B129" s="33">
        <f>Август!D129</f>
        <v>223</v>
      </c>
      <c r="C129" s="34">
        <f>Сентябрь!D129</f>
        <v>223</v>
      </c>
      <c r="D129" s="48">
        <v>224</v>
      </c>
      <c r="E129" s="34">
        <f t="shared" si="1"/>
        <v>1</v>
      </c>
      <c r="F129" s="27"/>
      <c r="G129" s="49"/>
      <c r="H129" s="51"/>
    </row>
    <row r="130" spans="1:8" x14ac:dyDescent="0.2">
      <c r="A130" s="28">
        <v>153</v>
      </c>
      <c r="B130" s="33">
        <f>Август!D130</f>
        <v>0</v>
      </c>
      <c r="C130" s="34">
        <f>Сентябрь!D130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Август!D131</f>
        <v>433</v>
      </c>
      <c r="C131" s="34">
        <f>Сентябрь!D131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Август!D132</f>
        <v>0</v>
      </c>
      <c r="C132" s="34">
        <f>Сентябрь!D132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Август!D133</f>
        <v>73066</v>
      </c>
      <c r="C133" s="34">
        <f>Сентябрь!D133</f>
        <v>73644</v>
      </c>
      <c r="D133" s="48">
        <v>74965</v>
      </c>
      <c r="E133" s="34">
        <f t="shared" si="2"/>
        <v>1321</v>
      </c>
      <c r="F133" s="27"/>
      <c r="G133" s="49"/>
      <c r="H133" s="51"/>
    </row>
    <row r="134" spans="1:8" x14ac:dyDescent="0.2">
      <c r="A134" s="25">
        <v>157.15799999999999</v>
      </c>
      <c r="B134" s="33">
        <f>Август!D134</f>
        <v>25364</v>
      </c>
      <c r="C134" s="34">
        <f>Сентябрь!D134</f>
        <v>26411</v>
      </c>
      <c r="D134" s="48">
        <v>28101</v>
      </c>
      <c r="E134" s="34">
        <f t="shared" si="2"/>
        <v>1690</v>
      </c>
      <c r="F134" s="27"/>
      <c r="G134" s="49"/>
      <c r="H134" s="51"/>
    </row>
    <row r="135" spans="1:8" x14ac:dyDescent="0.2">
      <c r="A135" s="37">
        <v>159.16</v>
      </c>
      <c r="B135" s="33">
        <f>Август!D135</f>
        <v>6833</v>
      </c>
      <c r="C135" s="34">
        <f>Сентябрь!D135</f>
        <v>7033</v>
      </c>
      <c r="D135" s="48">
        <v>7154</v>
      </c>
      <c r="E135" s="34">
        <f t="shared" si="2"/>
        <v>121</v>
      </c>
      <c r="F135" s="27"/>
      <c r="G135" s="49"/>
      <c r="H135" s="51"/>
    </row>
    <row r="136" spans="1:8" x14ac:dyDescent="0.2">
      <c r="A136" s="28">
        <v>161</v>
      </c>
      <c r="B136" s="33">
        <f>Август!D136</f>
        <v>0</v>
      </c>
      <c r="C136" s="34">
        <f>Сентябрь!D136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Август!D137</f>
        <v>0</v>
      </c>
      <c r="C137" s="34">
        <f>Сентябрь!D137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Август!D138</f>
        <v>13817</v>
      </c>
      <c r="C138" s="34">
        <f>Сентябрь!D138</f>
        <v>13973</v>
      </c>
      <c r="D138" s="48">
        <v>14181</v>
      </c>
      <c r="E138" s="34">
        <f t="shared" si="2"/>
        <v>208</v>
      </c>
      <c r="F138" s="27"/>
      <c r="G138" s="49"/>
      <c r="H138" s="51"/>
    </row>
    <row r="139" spans="1:8" x14ac:dyDescent="0.2">
      <c r="A139" s="25">
        <v>164</v>
      </c>
      <c r="B139" s="33">
        <f>Август!D139</f>
        <v>10258</v>
      </c>
      <c r="C139" s="34">
        <f>Сентябрь!D139</f>
        <v>10440</v>
      </c>
      <c r="D139" s="48">
        <v>11235</v>
      </c>
      <c r="E139" s="34">
        <f t="shared" si="2"/>
        <v>795</v>
      </c>
      <c r="F139" s="27"/>
      <c r="G139" s="49"/>
      <c r="H139" s="51"/>
    </row>
    <row r="140" spans="1:8" x14ac:dyDescent="0.2">
      <c r="A140" s="36">
        <v>165</v>
      </c>
      <c r="B140" s="33">
        <f>Август!D140</f>
        <v>0</v>
      </c>
      <c r="C140" s="34">
        <f>Сентябрь!D140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Август!D141</f>
        <v>4297</v>
      </c>
      <c r="C141" s="34">
        <f>Сентябрь!D141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Август!D142</f>
        <v>7780</v>
      </c>
      <c r="C142" s="34">
        <f>Сентябрь!D142</f>
        <v>8121</v>
      </c>
      <c r="D142" s="48">
        <v>8143</v>
      </c>
      <c r="E142" s="34">
        <f t="shared" si="2"/>
        <v>22</v>
      </c>
      <c r="F142" s="27"/>
      <c r="G142" s="49"/>
      <c r="H142" s="51"/>
    </row>
    <row r="143" spans="1:8" x14ac:dyDescent="0.25">
      <c r="A143" s="36">
        <v>169</v>
      </c>
      <c r="B143" s="33">
        <f>Август!D143</f>
        <v>0</v>
      </c>
      <c r="C143" s="34">
        <f>Сентябрь!D143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Август!D144</f>
        <v>0</v>
      </c>
      <c r="C144" s="34">
        <f>Сентябрь!D144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Август!D145</f>
        <v>7266</v>
      </c>
      <c r="C145" s="34">
        <f>Сентябрь!D145</f>
        <v>7468</v>
      </c>
      <c r="D145" s="48">
        <v>8471</v>
      </c>
      <c r="E145" s="34">
        <f t="shared" si="2"/>
        <v>1003</v>
      </c>
      <c r="F145" s="27"/>
      <c r="G145" s="49"/>
      <c r="H145" s="51"/>
    </row>
    <row r="146" spans="1:8" x14ac:dyDescent="0.2">
      <c r="A146" s="25">
        <v>172</v>
      </c>
      <c r="B146" s="33">
        <f>Август!D146</f>
        <v>689</v>
      </c>
      <c r="C146" s="34">
        <f>Сентябрь!D146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Август!D147</f>
        <v>5439</v>
      </c>
      <c r="C147" s="34">
        <f>Сентябрь!D147</f>
        <v>5486</v>
      </c>
      <c r="D147" s="48">
        <v>5493</v>
      </c>
      <c r="E147" s="34">
        <f t="shared" si="2"/>
        <v>7</v>
      </c>
      <c r="F147" s="27"/>
      <c r="G147" s="49"/>
      <c r="H147" s="51"/>
    </row>
    <row r="148" spans="1:8" x14ac:dyDescent="0.2">
      <c r="A148" s="25">
        <v>174</v>
      </c>
      <c r="B148" s="33">
        <f>Август!D148</f>
        <v>12137</v>
      </c>
      <c r="C148" s="34">
        <f>Сентябрь!D148</f>
        <v>12373</v>
      </c>
      <c r="D148" s="48">
        <v>12660</v>
      </c>
      <c r="E148" s="34">
        <f t="shared" si="2"/>
        <v>287</v>
      </c>
      <c r="F148" s="27"/>
      <c r="G148" s="49"/>
      <c r="H148" s="51"/>
    </row>
    <row r="149" spans="1:8" x14ac:dyDescent="0.25">
      <c r="A149" s="36">
        <v>175</v>
      </c>
      <c r="B149" s="33">
        <f>Август!D149</f>
        <v>0</v>
      </c>
      <c r="C149" s="34">
        <f>Сентябрь!D149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Август!D150</f>
        <v>0</v>
      </c>
      <c r="C150" s="34">
        <f>Сентябрь!D150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Август!D151</f>
        <v>7988</v>
      </c>
      <c r="C151" s="34">
        <f>Сентябрь!D151</f>
        <v>8537</v>
      </c>
      <c r="D151" s="48">
        <v>8678</v>
      </c>
      <c r="E151" s="34">
        <f t="shared" si="2"/>
        <v>141</v>
      </c>
      <c r="F151" s="27"/>
      <c r="G151" s="49"/>
      <c r="H151" s="51"/>
    </row>
    <row r="152" spans="1:8" x14ac:dyDescent="0.2">
      <c r="A152" s="28">
        <v>179</v>
      </c>
      <c r="B152" s="33">
        <f>Август!D152</f>
        <v>0</v>
      </c>
      <c r="C152" s="34">
        <f>Сентябрь!D152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Август!D153</f>
        <v>2354</v>
      </c>
      <c r="C153" s="34">
        <f>Сентябрь!D153</f>
        <v>2448</v>
      </c>
      <c r="D153" s="48">
        <v>2503</v>
      </c>
      <c r="E153" s="34">
        <f t="shared" si="2"/>
        <v>55</v>
      </c>
      <c r="F153" s="27"/>
      <c r="G153" s="49"/>
      <c r="H153" s="51"/>
    </row>
    <row r="154" spans="1:8" x14ac:dyDescent="0.2">
      <c r="A154" s="31">
        <v>182</v>
      </c>
      <c r="B154" s="33">
        <f>Август!D154</f>
        <v>103</v>
      </c>
      <c r="C154" s="34">
        <f>Сентябрь!D154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Август!D155</f>
        <v>0</v>
      </c>
      <c r="C155" s="34">
        <f>Сентябрь!D155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">
      <c r="A156" s="31">
        <v>184.185</v>
      </c>
      <c r="B156" s="33">
        <f>Август!D156</f>
        <v>1491</v>
      </c>
      <c r="C156" s="34">
        <f>Сентябрь!D156</f>
        <v>1552</v>
      </c>
      <c r="D156" s="48">
        <v>1613</v>
      </c>
      <c r="E156" s="34">
        <f t="shared" si="2"/>
        <v>61</v>
      </c>
      <c r="F156" s="34"/>
      <c r="G156" s="50"/>
      <c r="H156" s="51"/>
    </row>
    <row r="157" spans="1:8" x14ac:dyDescent="0.2">
      <c r="A157" s="142">
        <v>186</v>
      </c>
      <c r="B157" s="33">
        <f>Август!D157</f>
        <v>0</v>
      </c>
      <c r="C157" s="34">
        <f>Сентябрь!D157</f>
        <v>56</v>
      </c>
      <c r="D157" s="48">
        <v>128</v>
      </c>
      <c r="E157" s="34">
        <f t="shared" si="2"/>
        <v>72</v>
      </c>
      <c r="F157" s="34"/>
      <c r="G157" s="50"/>
      <c r="H157" s="51"/>
    </row>
    <row r="158" spans="1:8" x14ac:dyDescent="0.2">
      <c r="A158" s="77">
        <v>187</v>
      </c>
      <c r="B158" s="33">
        <f>Август!D158</f>
        <v>1891</v>
      </c>
      <c r="C158" s="34">
        <f>Сентябрь!D158</f>
        <v>1980</v>
      </c>
      <c r="D158" s="48">
        <v>1985</v>
      </c>
      <c r="E158" s="34">
        <f t="shared" si="2"/>
        <v>5</v>
      </c>
      <c r="F158" s="34"/>
      <c r="G158" s="50"/>
      <c r="H158" s="51"/>
    </row>
    <row r="159" spans="1:8" x14ac:dyDescent="0.2">
      <c r="A159" s="126">
        <v>188</v>
      </c>
      <c r="B159" s="33">
        <f>Август!D159</f>
        <v>8563</v>
      </c>
      <c r="C159" s="34">
        <f>Сентябрь!D159</f>
        <v>9028</v>
      </c>
      <c r="D159" s="48">
        <v>9369</v>
      </c>
      <c r="E159" s="34">
        <f t="shared" si="2"/>
        <v>341</v>
      </c>
      <c r="F159" s="34"/>
      <c r="G159" s="50"/>
      <c r="H159" s="51"/>
    </row>
    <row r="160" spans="1:8" x14ac:dyDescent="0.2">
      <c r="A160" s="28">
        <v>189</v>
      </c>
      <c r="B160" s="33">
        <f>Август!D160</f>
        <v>0</v>
      </c>
      <c r="C160" s="34">
        <f>Сентябрь!D160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Август!D161</f>
        <v>444</v>
      </c>
      <c r="C161" s="34">
        <f>Сентябрь!D161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Август!D162</f>
        <v>350</v>
      </c>
      <c r="C162" s="34">
        <f>Сентябрь!D162</f>
        <v>394</v>
      </c>
      <c r="D162" s="48">
        <v>434</v>
      </c>
      <c r="E162" s="34">
        <f t="shared" si="2"/>
        <v>40</v>
      </c>
      <c r="F162" s="34"/>
      <c r="G162" s="50"/>
      <c r="H162" s="51"/>
    </row>
    <row r="163" spans="1:8" x14ac:dyDescent="0.2">
      <c r="A163" s="36">
        <v>192</v>
      </c>
      <c r="B163" s="33">
        <f>Август!D163</f>
        <v>0</v>
      </c>
      <c r="C163" s="34">
        <f>Сентябрь!D163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Август!D164</f>
        <v>1666</v>
      </c>
      <c r="C164" s="34">
        <f>Сентябрь!D164</f>
        <v>1745</v>
      </c>
      <c r="D164" s="48">
        <v>1772</v>
      </c>
      <c r="E164" s="34">
        <f t="shared" si="2"/>
        <v>27</v>
      </c>
      <c r="F164" s="27"/>
      <c r="G164" s="49"/>
      <c r="H164" s="51"/>
    </row>
    <row r="165" spans="1:8" x14ac:dyDescent="0.2">
      <c r="A165" s="25">
        <v>194</v>
      </c>
      <c r="B165" s="33">
        <f>Август!D165</f>
        <v>1298</v>
      </c>
      <c r="C165" s="34">
        <f>Сентябрь!D165</f>
        <v>1309</v>
      </c>
      <c r="D165" s="48">
        <v>1334</v>
      </c>
      <c r="E165" s="34">
        <f t="shared" si="2"/>
        <v>25</v>
      </c>
      <c r="F165" s="27"/>
      <c r="G165" s="49"/>
      <c r="H165" s="51"/>
    </row>
    <row r="166" spans="1:8" x14ac:dyDescent="0.2">
      <c r="A166" s="25">
        <v>195</v>
      </c>
      <c r="B166" s="33">
        <f>Август!D166</f>
        <v>490</v>
      </c>
      <c r="C166" s="34">
        <f>Сентябрь!D166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Август!D167</f>
        <v>18486</v>
      </c>
      <c r="C167" s="34">
        <f>Сентябрь!D167</f>
        <v>19404</v>
      </c>
      <c r="D167" s="48">
        <v>20282</v>
      </c>
      <c r="E167" s="34">
        <f t="shared" si="2"/>
        <v>878</v>
      </c>
      <c r="F167" s="27"/>
      <c r="G167" s="49"/>
      <c r="H167" s="51">
        <v>2084</v>
      </c>
    </row>
    <row r="168" spans="1:8" x14ac:dyDescent="0.2">
      <c r="A168" s="73">
        <v>197</v>
      </c>
      <c r="B168" s="33">
        <f>Август!D168</f>
        <v>0</v>
      </c>
      <c r="C168" s="34">
        <f>Сентябрь!D168</f>
        <v>2</v>
      </c>
      <c r="D168" s="48">
        <v>192</v>
      </c>
      <c r="E168" s="34">
        <f t="shared" si="2"/>
        <v>190</v>
      </c>
      <c r="F168" s="27"/>
      <c r="G168" s="49"/>
      <c r="H168" s="51"/>
    </row>
    <row r="169" spans="1:8" x14ac:dyDescent="0.2">
      <c r="A169" s="25">
        <v>198</v>
      </c>
      <c r="B169" s="33">
        <f>Август!D169</f>
        <v>2801</v>
      </c>
      <c r="C169" s="34">
        <f>Сентябрь!D169</f>
        <v>2946</v>
      </c>
      <c r="D169" s="48">
        <v>3042</v>
      </c>
      <c r="E169" s="34">
        <f t="shared" si="2"/>
        <v>96</v>
      </c>
      <c r="F169" s="27"/>
      <c r="G169" s="49"/>
      <c r="H169" s="51"/>
    </row>
    <row r="170" spans="1:8" x14ac:dyDescent="0.2">
      <c r="A170" s="25">
        <v>199</v>
      </c>
      <c r="B170" s="33">
        <f>Август!D170</f>
        <v>33804</v>
      </c>
      <c r="C170" s="34">
        <f>Сентябрь!D170</f>
        <v>34337</v>
      </c>
      <c r="D170" s="48">
        <v>35101</v>
      </c>
      <c r="E170" s="34">
        <f t="shared" si="2"/>
        <v>764</v>
      </c>
      <c r="F170" s="27"/>
      <c r="G170" s="49"/>
      <c r="H170" s="51"/>
    </row>
    <row r="171" spans="1:8" x14ac:dyDescent="0.2">
      <c r="A171" s="25">
        <v>200</v>
      </c>
      <c r="B171" s="33">
        <f>Август!D171</f>
        <v>91683</v>
      </c>
      <c r="C171" s="34">
        <f>Сентябрь!D171</f>
        <v>92120</v>
      </c>
      <c r="D171" s="48">
        <v>93419</v>
      </c>
      <c r="E171" s="34">
        <f t="shared" si="2"/>
        <v>1299</v>
      </c>
      <c r="F171" s="27"/>
      <c r="G171" s="49"/>
      <c r="H171" s="51"/>
    </row>
    <row r="172" spans="1:8" x14ac:dyDescent="0.2">
      <c r="A172" s="28">
        <v>201</v>
      </c>
      <c r="B172" s="33">
        <f>Август!D172</f>
        <v>0</v>
      </c>
      <c r="C172" s="34">
        <f>Сентябрь!D172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Август!D173</f>
        <v>0</v>
      </c>
      <c r="C173" s="34">
        <f>Сентябрь!D173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Август!D174</f>
        <v>0</v>
      </c>
      <c r="C174" s="34">
        <f>Сентябрь!D174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Август!D175</f>
        <v>0</v>
      </c>
      <c r="C175" s="34">
        <f>Сентябрь!D175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Август!D176</f>
        <v>0</v>
      </c>
      <c r="C176" s="34">
        <f>Сентябрь!D176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Август!D177</f>
        <v>0</v>
      </c>
      <c r="C177" s="34">
        <f>Сентябрь!D177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Август!D178</f>
        <v>0</v>
      </c>
      <c r="C178" s="34">
        <f>Сентябрь!D178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Август!D179</f>
        <v>3865</v>
      </c>
      <c r="C179" s="34">
        <f>Сентябрь!D179</f>
        <v>3905</v>
      </c>
      <c r="D179" s="48">
        <v>3914</v>
      </c>
      <c r="E179" s="34">
        <f t="shared" si="2"/>
        <v>9</v>
      </c>
      <c r="F179" s="34"/>
      <c r="G179" s="50"/>
      <c r="H179" s="51"/>
    </row>
    <row r="180" spans="1:8" x14ac:dyDescent="0.2">
      <c r="A180" s="28">
        <v>218</v>
      </c>
      <c r="B180" s="33">
        <f>Август!D180</f>
        <v>0</v>
      </c>
      <c r="C180" s="34">
        <f>Сентябрь!D180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Август!D181</f>
        <v>0</v>
      </c>
      <c r="C181" s="34">
        <f>Сентябрь!D181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Август!D182</f>
        <v>0</v>
      </c>
      <c r="C182" s="34">
        <f>Сентябрь!D182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Август!D183</f>
        <v>0</v>
      </c>
      <c r="C183" s="34">
        <f>Сентябрь!D183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Август!D184</f>
        <v>0</v>
      </c>
      <c r="C184" s="34">
        <f>Сентябрь!D184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Август!D185</f>
        <v>0</v>
      </c>
      <c r="C185" s="34">
        <f>Сентябрь!D185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Август!D186</f>
        <v>0</v>
      </c>
      <c r="C186" s="34">
        <f>Сентябрь!D186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Август!D187</f>
        <v>0</v>
      </c>
      <c r="C187" s="34">
        <f>Сентябрь!D187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Август!D188</f>
        <v>0</v>
      </c>
      <c r="C188" s="34">
        <f>Сентябрь!D188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Август!D189</f>
        <v>0</v>
      </c>
      <c r="C189" s="34">
        <f>Сентябрь!D189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Август!D190</f>
        <v>0</v>
      </c>
      <c r="C190" s="34">
        <f>Сентябрь!D190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Август!D191</f>
        <v>0</v>
      </c>
      <c r="C191" s="34">
        <f>Сентябрь!D191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Август!D192</f>
        <v>0</v>
      </c>
      <c r="C192" s="34">
        <f>Сентябрь!D192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Август!D193</f>
        <v>0</v>
      </c>
      <c r="C193" s="34">
        <f>Сентябрь!D193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Август!D194</f>
        <v>0</v>
      </c>
      <c r="C194" s="34">
        <f>Сентябрь!D194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Август!D195</f>
        <v>0</v>
      </c>
      <c r="C195" s="34">
        <f>Сентябрь!D195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Август!D196</f>
        <v>0</v>
      </c>
      <c r="C196" s="34">
        <f>Сентябрь!D196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Август!D197</f>
        <v>0</v>
      </c>
      <c r="C197" s="34">
        <f>Сентябрь!D197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Август!D198</f>
        <v>0</v>
      </c>
      <c r="C198" s="34">
        <f>Сентябрь!D198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Август!D199</f>
        <v>0</v>
      </c>
      <c r="C199" s="34">
        <f>Сентябрь!D199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Август!D200</f>
        <v>0</v>
      </c>
      <c r="C200" s="34">
        <f>Сентябрь!D200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Август!D201</f>
        <v>0</v>
      </c>
      <c r="C201" s="34">
        <f>Сентябрь!D201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Август!D202</f>
        <v>0</v>
      </c>
      <c r="C202" s="34">
        <f>Сентябрь!D202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Август!D203</f>
        <v>0</v>
      </c>
      <c r="C203" s="34">
        <f>Сентябрь!D203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Август!D204</f>
        <v>0</v>
      </c>
      <c r="C204" s="34">
        <f>Сентябрь!D204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Август!D205</f>
        <v>0</v>
      </c>
      <c r="C205" s="34">
        <f>Сентябрь!D205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Август!D206</f>
        <v>0</v>
      </c>
      <c r="C206" s="34">
        <f>Сентябрь!D206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Август!D207</f>
        <v>0</v>
      </c>
      <c r="C207" s="34">
        <f>Сентябрь!D207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Август!D208</f>
        <v>0</v>
      </c>
      <c r="C208" s="34">
        <f>Сентябрь!D208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Август!D209</f>
        <v>0</v>
      </c>
      <c r="C209" s="34">
        <f>Сентябрь!D209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Август!D210</f>
        <v>0</v>
      </c>
      <c r="C210" s="34">
        <f>Сентябрь!D210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Август!D211</f>
        <v>0</v>
      </c>
      <c r="C211" s="34">
        <f>Сентябрь!D211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Август!D212</f>
        <v>0</v>
      </c>
      <c r="C212" s="34">
        <f>Сентябрь!D212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Август!D213</f>
        <v>0</v>
      </c>
      <c r="C213" s="34">
        <f>Сентябрь!D213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Август!D214</f>
        <v>0</v>
      </c>
      <c r="C214" s="34">
        <f>Сентябрь!D214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Август!D215</f>
        <v>0</v>
      </c>
      <c r="C215" s="34">
        <f>Сентябрь!D215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Август!D216</f>
        <v>0</v>
      </c>
      <c r="C216" s="34">
        <f>Сентябрь!D216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Август!D217</f>
        <v>0</v>
      </c>
      <c r="C217" s="34">
        <f>Сентябрь!D217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Август!D218</f>
        <v>0</v>
      </c>
      <c r="C218" s="34">
        <f>Сентябрь!D218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Август!D219</f>
        <v>0</v>
      </c>
      <c r="C219" s="34">
        <f>Сентябрь!D219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Август!D220</f>
        <v>0</v>
      </c>
      <c r="C220" s="56">
        <f>Сентябрь!D220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Август!D221</f>
        <v>0</v>
      </c>
      <c r="C221" s="56">
        <f>Сентябрь!D221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Август!D222</f>
        <v>0</v>
      </c>
      <c r="C222" s="56">
        <f>Сентябрь!D222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Август!D223</f>
        <v>0</v>
      </c>
      <c r="C223" s="56">
        <f>Сентябрь!D223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Август!D224</f>
        <v>0</v>
      </c>
      <c r="C224" s="56">
        <f>Сентябрь!D224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Август!D225</f>
        <v>0</v>
      </c>
      <c r="C225" s="56">
        <f>Сентябрь!D225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Август!D226</f>
        <v>0</v>
      </c>
      <c r="C226" s="56">
        <f>Сентябрь!D226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Август!D227</f>
        <v>0</v>
      </c>
      <c r="C227" s="56">
        <f>Сентябрь!D227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Август!D228</f>
        <v>0</v>
      </c>
      <c r="C228" s="56">
        <f>Сентябрь!D228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Август!D229</f>
        <v>0</v>
      </c>
      <c r="C229" s="56">
        <f>Сентябрь!D229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Август!D230</f>
        <v>0</v>
      </c>
      <c r="C230" s="56">
        <f>Сентябрь!D230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Август!D231</f>
        <v>0</v>
      </c>
      <c r="C231" s="56">
        <f>Сентябрь!D231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Август!D232</f>
        <v>0</v>
      </c>
      <c r="C232" s="56">
        <f>Сентябрь!D232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Август!D233</f>
        <v>0</v>
      </c>
      <c r="C233" s="56">
        <f>Сентябрь!D233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Август!D234</f>
        <v>0</v>
      </c>
      <c r="C234" s="56">
        <f>Сентябрь!D234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Август!D235</f>
        <v>0</v>
      </c>
      <c r="C235" s="56">
        <f>Сентябрь!D235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Август!D236</f>
        <v>0</v>
      </c>
      <c r="C236" s="56">
        <f>Сентябрь!D236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Август!D237</f>
        <v>0</v>
      </c>
      <c r="C237" s="56">
        <f>Сентябрь!D237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Август!D238</f>
        <v>0</v>
      </c>
      <c r="C238" s="56">
        <f>Сентябрь!D238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Август!D239</f>
        <v>0</v>
      </c>
      <c r="C239" s="56">
        <f>Сентябрь!D239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Август!D240</f>
        <v>0</v>
      </c>
      <c r="C240" s="56">
        <f>Сентябрь!D240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Август!D241</f>
        <v>0</v>
      </c>
      <c r="C241" s="56">
        <f>Сентябрь!D241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Август!D242</f>
        <v>0</v>
      </c>
      <c r="C242" s="56">
        <f>Сентябрь!D242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Август!D243</f>
        <v>0</v>
      </c>
      <c r="C243" s="56">
        <f>Сентябрь!D243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Август!D244</f>
        <v>0</v>
      </c>
      <c r="C244" s="56">
        <f>Сентябрь!D244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Август!D245</f>
        <v>0</v>
      </c>
      <c r="C245" s="60">
        <f>Сентябрь!D245</f>
        <v>0</v>
      </c>
      <c r="D245" s="61"/>
      <c r="E245" s="60">
        <f>D245-C245</f>
        <v>0</v>
      </c>
      <c r="F245" s="41"/>
      <c r="G245" s="62"/>
      <c r="H245" s="71"/>
    </row>
    <row r="246" spans="1:8" x14ac:dyDescent="0.25">
      <c r="A246" s="74" t="s">
        <v>10</v>
      </c>
      <c r="B246" s="59">
        <f>Август!D246</f>
        <v>0</v>
      </c>
      <c r="C246" s="60">
        <f>Сентябрь!D246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/>
      <c r="C247" s="41"/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Август!D248</f>
        <v>20240</v>
      </c>
      <c r="C248" s="44">
        <f>Сентябрь!D248</f>
        <v>20491</v>
      </c>
      <c r="D248" s="64">
        <v>20680</v>
      </c>
      <c r="E248" s="44">
        <f t="shared" si="3"/>
        <v>189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37</v>
      </c>
      <c r="C256" s="125" t="s">
        <v>38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Сентябрь!C258</f>
        <v>8695.2000000000007</v>
      </c>
      <c r="C258" s="122">
        <v>8891.2000000000007</v>
      </c>
      <c r="D258" s="118"/>
      <c r="E258" s="7"/>
      <c r="F258" s="146"/>
      <c r="G258" s="147"/>
      <c r="H258" s="8"/>
    </row>
    <row r="259" spans="1:8" ht="15.75" thickBot="1" x14ac:dyDescent="0.25">
      <c r="A259" s="106"/>
      <c r="B259" s="112">
        <f>B258*80</f>
        <v>695616</v>
      </c>
      <c r="C259" s="112">
        <f>C258*80</f>
        <v>711296</v>
      </c>
      <c r="D259" s="109">
        <f>C259-B259</f>
        <v>15680</v>
      </c>
      <c r="E259" s="9">
        <f>SUM(E196:E246)</f>
        <v>0</v>
      </c>
      <c r="F259" s="148"/>
      <c r="G259" s="149"/>
      <c r="H259" s="10">
        <f>D259-E259-D261</f>
        <v>15562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Сентябрь!C261</f>
        <v>6316</v>
      </c>
      <c r="C261" s="123">
        <v>6434</v>
      </c>
      <c r="D261" s="119">
        <f>C261-B261</f>
        <v>118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Сентябрь!C263</f>
        <v>14334.5</v>
      </c>
      <c r="C263" s="122">
        <v>14543.7</v>
      </c>
      <c r="D263" s="118"/>
      <c r="E263" s="83"/>
      <c r="F263" s="87">
        <v>11</v>
      </c>
      <c r="G263" s="136">
        <v>12</v>
      </c>
      <c r="H263" s="85"/>
    </row>
    <row r="264" spans="1:8" ht="15.75" thickBot="1" x14ac:dyDescent="0.25">
      <c r="A264" s="106"/>
      <c r="B264" s="115">
        <f>B263*60</f>
        <v>860070</v>
      </c>
      <c r="C264" s="115">
        <f>C263*60</f>
        <v>872622</v>
      </c>
      <c r="D264" s="109">
        <f>C264-B264</f>
        <v>12552</v>
      </c>
      <c r="E264" s="84">
        <f>SUM(E2:E53,E55:E63,E167:E171,E179,E247)</f>
        <v>11402</v>
      </c>
      <c r="F264" s="152">
        <f>F263*0.25*G263*30</f>
        <v>990</v>
      </c>
      <c r="G264" s="153"/>
      <c r="H264" s="86">
        <f>D264-E264-F264</f>
        <v>160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Сентябрь!C266</f>
        <v>40634.699999999997</v>
      </c>
      <c r="C266" s="122">
        <v>41196.400000000001</v>
      </c>
      <c r="D266" s="118"/>
      <c r="E266" s="83"/>
      <c r="F266" s="87">
        <v>15</v>
      </c>
      <c r="G266" s="136">
        <v>12</v>
      </c>
      <c r="H266" s="85"/>
    </row>
    <row r="267" spans="1:8" ht="15.75" thickBot="1" x14ac:dyDescent="0.25">
      <c r="A267" s="106"/>
      <c r="B267" s="115">
        <f>B266*30</f>
        <v>1219041</v>
      </c>
      <c r="C267" s="115">
        <f>C266*30</f>
        <v>1235892</v>
      </c>
      <c r="D267" s="109">
        <f>C267-B267</f>
        <v>16851</v>
      </c>
      <c r="E267" s="84">
        <f>SUM(E54,E64:E166,E248)</f>
        <v>13847</v>
      </c>
      <c r="F267" s="152">
        <f>F266*0.25*G266*30</f>
        <v>1350</v>
      </c>
      <c r="G267" s="153"/>
      <c r="H267" s="86">
        <f>D267-E267-F267</f>
        <v>1654</v>
      </c>
    </row>
    <row r="268" spans="1:8" ht="15.75" thickBot="1" x14ac:dyDescent="0.25">
      <c r="A268" s="11"/>
      <c r="B268" s="116"/>
      <c r="C268" s="116"/>
      <c r="D268" s="119">
        <f>D259+D264+D267</f>
        <v>45083</v>
      </c>
      <c r="E268" s="14">
        <f>E259+E264+E267</f>
        <v>25249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>
        <v>1097.7360000000001</v>
      </c>
      <c r="F270" s="6"/>
      <c r="G270" s="6"/>
      <c r="H270" s="6"/>
    </row>
    <row r="271" spans="1:8" x14ac:dyDescent="0.25">
      <c r="A271" s="107" t="s">
        <v>14</v>
      </c>
      <c r="B271" s="117">
        <f>Сентябрь!C271</f>
        <v>3764.86</v>
      </c>
      <c r="C271" s="124">
        <v>3804.27</v>
      </c>
      <c r="D271" s="120"/>
      <c r="E271" s="1">
        <f>E270*800</f>
        <v>878188.8</v>
      </c>
      <c r="F271" s="1"/>
      <c r="G271" s="1"/>
      <c r="H271" s="1"/>
    </row>
    <row r="272" spans="1:8" ht="15.75" thickBot="1" x14ac:dyDescent="0.25">
      <c r="A272" s="108"/>
      <c r="B272" s="115">
        <f>B271*800</f>
        <v>3011888</v>
      </c>
      <c r="C272" s="115">
        <f>C271*800</f>
        <v>3043416</v>
      </c>
      <c r="D272" s="121">
        <f>C272-B272</f>
        <v>31528</v>
      </c>
      <c r="E272" s="17">
        <f>E271-Сентябрь!E271</f>
        <v>31303.20000000007</v>
      </c>
      <c r="F272" s="1"/>
      <c r="G272" s="1"/>
      <c r="H272" s="1"/>
    </row>
  </sheetData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pane ySplit="1" topLeftCell="A2" activePane="bottomLeft" state="frozen"/>
      <selection activeCell="C1" sqref="C1"/>
      <selection pane="bottomLeft" activeCell="E272" sqref="E272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37</v>
      </c>
      <c r="C1" s="2" t="s">
        <v>38</v>
      </c>
      <c r="D1" s="93" t="s">
        <v>39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Сентябрь!D2</f>
        <v>0</v>
      </c>
      <c r="C2" s="23">
        <f>Октябрь!D2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Сентябрь!D3</f>
        <v>245</v>
      </c>
      <c r="C3" s="27">
        <f>Октябрь!D3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Сентябрь!D4</f>
        <v>0</v>
      </c>
      <c r="C4" s="27">
        <f>Октябрь!D4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Сентябрь!D5</f>
        <v>42181</v>
      </c>
      <c r="C5" s="27">
        <f>Октябрь!D5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Сентябрь!D6</f>
        <v>26927</v>
      </c>
      <c r="C6" s="27">
        <f>Октябрь!D6</f>
        <v>27597</v>
      </c>
      <c r="D6" s="48">
        <v>28247</v>
      </c>
      <c r="E6" s="34">
        <f t="shared" si="0"/>
        <v>650</v>
      </c>
      <c r="F6" s="27"/>
      <c r="G6" s="49"/>
      <c r="H6" s="51"/>
    </row>
    <row r="7" spans="1:8" x14ac:dyDescent="0.2">
      <c r="A7" s="31">
        <v>7.8</v>
      </c>
      <c r="B7" s="26">
        <f>Сентябрь!D7</f>
        <v>72036</v>
      </c>
      <c r="C7" s="27">
        <f>Октябрь!D7</f>
        <v>72827</v>
      </c>
      <c r="D7" s="48">
        <v>74521</v>
      </c>
      <c r="E7" s="34">
        <f t="shared" si="0"/>
        <v>1694</v>
      </c>
      <c r="F7" s="27"/>
      <c r="G7" s="49"/>
      <c r="H7" s="51"/>
    </row>
    <row r="8" spans="1:8" x14ac:dyDescent="0.2">
      <c r="A8" s="32">
        <v>9.1</v>
      </c>
      <c r="B8" s="26">
        <f>Сентябрь!D8</f>
        <v>15330</v>
      </c>
      <c r="C8" s="27">
        <f>Октябрь!D8</f>
        <v>15656</v>
      </c>
      <c r="D8" s="48">
        <v>16575</v>
      </c>
      <c r="E8" s="34">
        <f t="shared" si="0"/>
        <v>919</v>
      </c>
      <c r="F8" s="27"/>
      <c r="G8" s="49"/>
      <c r="H8" s="51">
        <v>2866</v>
      </c>
    </row>
    <row r="9" spans="1:8" x14ac:dyDescent="0.2">
      <c r="A9" s="126">
        <v>11</v>
      </c>
      <c r="B9" s="33">
        <f>Сентябрь!D9</f>
        <v>985</v>
      </c>
      <c r="C9" s="34">
        <f>Октябрь!D9</f>
        <v>1123</v>
      </c>
      <c r="D9" s="48">
        <v>1135</v>
      </c>
      <c r="E9" s="34">
        <f t="shared" si="0"/>
        <v>12</v>
      </c>
      <c r="F9" s="34"/>
      <c r="G9" s="50"/>
      <c r="H9" s="51"/>
    </row>
    <row r="10" spans="1:8" x14ac:dyDescent="0.2">
      <c r="A10" s="31">
        <v>12.13</v>
      </c>
      <c r="B10" s="33">
        <f>Сентябрь!D10</f>
        <v>36796</v>
      </c>
      <c r="C10" s="34">
        <f>Октябрь!D10</f>
        <v>37362</v>
      </c>
      <c r="D10" s="48">
        <v>38457</v>
      </c>
      <c r="E10" s="34">
        <f t="shared" si="0"/>
        <v>1095</v>
      </c>
      <c r="F10" s="34"/>
      <c r="G10" s="50"/>
      <c r="H10" s="51"/>
    </row>
    <row r="11" spans="1:8" x14ac:dyDescent="0.2">
      <c r="A11" s="25">
        <v>14.15</v>
      </c>
      <c r="B11" s="33">
        <f>Сентябрь!D11</f>
        <v>183</v>
      </c>
      <c r="C11" s="34">
        <f>Октябрь!D11</f>
        <v>1231</v>
      </c>
      <c r="D11" s="48">
        <v>2124</v>
      </c>
      <c r="E11" s="34">
        <f t="shared" si="0"/>
        <v>893</v>
      </c>
      <c r="F11" s="27"/>
      <c r="G11" s="49"/>
      <c r="H11" s="51"/>
    </row>
    <row r="12" spans="1:8" x14ac:dyDescent="0.2">
      <c r="A12" s="25">
        <v>16</v>
      </c>
      <c r="B12" s="33">
        <f>Сентябрь!D12</f>
        <v>3174</v>
      </c>
      <c r="C12" s="34">
        <f>Октябрь!D12</f>
        <v>3310</v>
      </c>
      <c r="D12" s="48">
        <v>3311</v>
      </c>
      <c r="E12" s="34">
        <f t="shared" si="0"/>
        <v>1</v>
      </c>
      <c r="F12" s="27"/>
      <c r="G12" s="49"/>
      <c r="H12" s="51"/>
    </row>
    <row r="13" spans="1:8" x14ac:dyDescent="0.2">
      <c r="A13" s="28">
        <v>17</v>
      </c>
      <c r="B13" s="33">
        <f>Сентябрь!D13</f>
        <v>0</v>
      </c>
      <c r="C13" s="34">
        <f>Октябрь!D13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Сентябрь!D14</f>
        <v>0</v>
      </c>
      <c r="C14" s="34">
        <f>Октябрь!D14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Сентябрь!D15</f>
        <v>629</v>
      </c>
      <c r="C15" s="34">
        <f>Октябрь!D15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Сентябрь!D16</f>
        <v>7460</v>
      </c>
      <c r="C16" s="34">
        <f>Октябрь!D16</f>
        <v>7460</v>
      </c>
      <c r="D16" s="48">
        <v>7536</v>
      </c>
      <c r="E16" s="34">
        <f t="shared" si="0"/>
        <v>76</v>
      </c>
      <c r="F16" s="27"/>
      <c r="G16" s="49"/>
      <c r="H16" s="51"/>
    </row>
    <row r="17" spans="1:8" x14ac:dyDescent="0.2">
      <c r="A17" s="31">
        <v>21.22</v>
      </c>
      <c r="B17" s="33">
        <f>Сентябрь!D17</f>
        <v>7802</v>
      </c>
      <c r="C17" s="34">
        <f>Октябрь!D17</f>
        <v>8344</v>
      </c>
      <c r="D17" s="48">
        <v>9034</v>
      </c>
      <c r="E17" s="34">
        <f t="shared" si="0"/>
        <v>690</v>
      </c>
      <c r="F17" s="34"/>
      <c r="G17" s="50"/>
      <c r="H17" s="51"/>
    </row>
    <row r="18" spans="1:8" x14ac:dyDescent="0.2">
      <c r="A18" s="25">
        <v>23</v>
      </c>
      <c r="B18" s="33">
        <f>Сентябрь!D18</f>
        <v>2895</v>
      </c>
      <c r="C18" s="34">
        <f>Октябрь!D18</f>
        <v>3026</v>
      </c>
      <c r="D18" s="48">
        <v>3306</v>
      </c>
      <c r="E18" s="34">
        <f t="shared" si="0"/>
        <v>280</v>
      </c>
      <c r="F18" s="27"/>
      <c r="G18" s="49"/>
      <c r="H18" s="51"/>
    </row>
    <row r="19" spans="1:8" x14ac:dyDescent="0.2">
      <c r="A19" s="25">
        <v>24</v>
      </c>
      <c r="B19" s="33">
        <f>Сентябрь!D19</f>
        <v>42903</v>
      </c>
      <c r="C19" s="34">
        <f>Октябрь!D19</f>
        <v>43597</v>
      </c>
      <c r="D19" s="48">
        <v>44888</v>
      </c>
      <c r="E19" s="34">
        <f t="shared" si="0"/>
        <v>1291</v>
      </c>
      <c r="F19" s="27"/>
      <c r="G19" s="49"/>
      <c r="H19" s="51"/>
    </row>
    <row r="20" spans="1:8" x14ac:dyDescent="0.2">
      <c r="A20" s="28">
        <v>25</v>
      </c>
      <c r="B20" s="33">
        <f>Сентябрь!D20</f>
        <v>0</v>
      </c>
      <c r="C20" s="34">
        <f>Октябрь!D20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Сентябрь!D21</f>
        <v>1763</v>
      </c>
      <c r="C21" s="34">
        <f>Октябрь!D21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Сентябрь!D22</f>
        <v>0</v>
      </c>
      <c r="C22" s="34">
        <f>Октябрь!D22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Сентябрь!D23</f>
        <v>35085</v>
      </c>
      <c r="C23" s="34">
        <f>Октябрь!D23</f>
        <v>35787</v>
      </c>
      <c r="D23" s="48">
        <v>36250</v>
      </c>
      <c r="E23" s="34">
        <f t="shared" si="0"/>
        <v>463</v>
      </c>
      <c r="F23" s="27"/>
      <c r="G23" s="49"/>
      <c r="H23" s="51"/>
    </row>
    <row r="24" spans="1:8" x14ac:dyDescent="0.2">
      <c r="A24" s="25">
        <v>30</v>
      </c>
      <c r="B24" s="33">
        <f>Сентябрь!D24</f>
        <v>2345</v>
      </c>
      <c r="C24" s="34">
        <f>Октябрь!D24</f>
        <v>2466</v>
      </c>
      <c r="D24" s="48">
        <v>2469</v>
      </c>
      <c r="E24" s="34">
        <f t="shared" si="0"/>
        <v>3</v>
      </c>
      <c r="F24" s="27"/>
      <c r="G24" s="49"/>
      <c r="H24" s="51"/>
    </row>
    <row r="25" spans="1:8" x14ac:dyDescent="0.2">
      <c r="A25" s="25">
        <v>31</v>
      </c>
      <c r="B25" s="33">
        <f>Сентябрь!D25</f>
        <v>77</v>
      </c>
      <c r="C25" s="34">
        <f>Октябрь!D25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Сентябрь!D26</f>
        <v>4937</v>
      </c>
      <c r="C26" s="34">
        <f>Октябрь!D26</f>
        <v>4938</v>
      </c>
      <c r="D26" s="48">
        <v>4938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Сентябрь!D27</f>
        <v>0</v>
      </c>
      <c r="C27" s="34">
        <f>Октябрь!D27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Сентябрь!D28</f>
        <v>2005</v>
      </c>
      <c r="C28" s="34">
        <f>Октябрь!D28</f>
        <v>2077</v>
      </c>
      <c r="D28" s="48">
        <v>2156</v>
      </c>
      <c r="E28" s="34">
        <f t="shared" si="0"/>
        <v>79</v>
      </c>
      <c r="F28" s="27"/>
      <c r="G28" s="49"/>
      <c r="H28" s="51"/>
    </row>
    <row r="29" spans="1:8" x14ac:dyDescent="0.2">
      <c r="A29" s="28">
        <v>35</v>
      </c>
      <c r="B29" s="33">
        <f>Сентябрь!D29</f>
        <v>0</v>
      </c>
      <c r="C29" s="34">
        <f>Октябрь!D29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Сентябрь!D30</f>
        <v>3449</v>
      </c>
      <c r="C30" s="34">
        <f>Октябрь!D30</f>
        <v>3570</v>
      </c>
      <c r="D30" s="48">
        <v>3628</v>
      </c>
      <c r="E30" s="34">
        <f t="shared" si="0"/>
        <v>58</v>
      </c>
      <c r="F30" s="27"/>
      <c r="G30" s="49"/>
      <c r="H30" s="51"/>
    </row>
    <row r="31" spans="1:8" x14ac:dyDescent="0.2">
      <c r="A31" s="25">
        <v>37</v>
      </c>
      <c r="B31" s="33">
        <f>Сентябрь!D31</f>
        <v>12804</v>
      </c>
      <c r="C31" s="34">
        <f>Октябрь!D31</f>
        <v>12850</v>
      </c>
      <c r="D31" s="48">
        <v>13061</v>
      </c>
      <c r="E31" s="34">
        <f t="shared" si="0"/>
        <v>211</v>
      </c>
      <c r="F31" s="27"/>
      <c r="G31" s="49"/>
      <c r="H31" s="51"/>
    </row>
    <row r="32" spans="1:8" x14ac:dyDescent="0.2">
      <c r="A32" s="25">
        <v>38</v>
      </c>
      <c r="B32" s="33">
        <f>Сентябрь!D32</f>
        <v>549</v>
      </c>
      <c r="C32" s="34">
        <f>Октябрь!D32</f>
        <v>578</v>
      </c>
      <c r="D32" s="48">
        <v>612</v>
      </c>
      <c r="E32" s="34">
        <f t="shared" si="0"/>
        <v>34</v>
      </c>
      <c r="F32" s="27"/>
      <c r="G32" s="49"/>
      <c r="H32" s="51"/>
    </row>
    <row r="33" spans="1:8" x14ac:dyDescent="0.2">
      <c r="A33" s="72">
        <v>39.4</v>
      </c>
      <c r="B33" s="33">
        <f>Сентябрь!D33</f>
        <v>54613</v>
      </c>
      <c r="C33" s="34">
        <f>Октябрь!D33</f>
        <v>54841</v>
      </c>
      <c r="D33" s="48">
        <v>55465</v>
      </c>
      <c r="E33" s="34">
        <f t="shared" si="0"/>
        <v>624</v>
      </c>
      <c r="F33" s="34"/>
      <c r="G33" s="50"/>
      <c r="H33" s="51"/>
    </row>
    <row r="34" spans="1:8" x14ac:dyDescent="0.2">
      <c r="A34" s="35" t="s">
        <v>8</v>
      </c>
      <c r="B34" s="33">
        <f>Сентябрь!D34</f>
        <v>20073</v>
      </c>
      <c r="C34" s="34">
        <f>Октябрь!D34</f>
        <v>20159</v>
      </c>
      <c r="D34" s="48">
        <v>20289</v>
      </c>
      <c r="E34" s="34">
        <f t="shared" si="0"/>
        <v>130</v>
      </c>
      <c r="F34" s="52"/>
      <c r="G34" s="53"/>
      <c r="H34" s="54"/>
    </row>
    <row r="35" spans="1:8" x14ac:dyDescent="0.2">
      <c r="A35" s="25">
        <v>44</v>
      </c>
      <c r="B35" s="33">
        <f>Сентябрь!D35</f>
        <v>962</v>
      </c>
      <c r="C35" s="34">
        <f>Октябрь!D35</f>
        <v>993</v>
      </c>
      <c r="D35" s="48">
        <v>993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Сентябрь!D36</f>
        <v>1344</v>
      </c>
      <c r="C36" s="34">
        <f>Октябрь!D36</f>
        <v>1355</v>
      </c>
      <c r="D36" s="48">
        <v>1355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Сентябрь!D37</f>
        <v>5584</v>
      </c>
      <c r="C37" s="34">
        <f>Октябрь!D37</f>
        <v>5710</v>
      </c>
      <c r="D37" s="48">
        <v>5766</v>
      </c>
      <c r="E37" s="34">
        <f t="shared" si="0"/>
        <v>56</v>
      </c>
      <c r="F37" s="27"/>
      <c r="G37" s="49"/>
      <c r="H37" s="51"/>
    </row>
    <row r="38" spans="1:8" x14ac:dyDescent="0.2">
      <c r="A38" s="35" t="s">
        <v>9</v>
      </c>
      <c r="B38" s="33">
        <f>Сентябрь!D38</f>
        <v>29857</v>
      </c>
      <c r="C38" s="34">
        <f>Октябрь!D38</f>
        <v>29951</v>
      </c>
      <c r="D38" s="48">
        <v>30116</v>
      </c>
      <c r="E38" s="34">
        <f t="shared" si="0"/>
        <v>165</v>
      </c>
      <c r="F38" s="27"/>
      <c r="G38" s="49"/>
      <c r="H38" s="51"/>
    </row>
    <row r="39" spans="1:8" x14ac:dyDescent="0.2">
      <c r="A39" s="25">
        <v>50.51</v>
      </c>
      <c r="B39" s="33">
        <f>Сентябрь!D39</f>
        <v>5337</v>
      </c>
      <c r="C39" s="34">
        <f>Октябрь!D39</f>
        <v>5529</v>
      </c>
      <c r="D39" s="48">
        <v>5619</v>
      </c>
      <c r="E39" s="34">
        <f t="shared" si="0"/>
        <v>90</v>
      </c>
      <c r="F39" s="27"/>
      <c r="G39" s="49"/>
      <c r="H39" s="51"/>
    </row>
    <row r="40" spans="1:8" x14ac:dyDescent="0.2">
      <c r="A40" s="126">
        <v>52</v>
      </c>
      <c r="B40" s="33">
        <f>Сентябрь!D40</f>
        <v>7121</v>
      </c>
      <c r="C40" s="34">
        <f>Октябрь!D40</f>
        <v>7388</v>
      </c>
      <c r="D40" s="48">
        <v>7766</v>
      </c>
      <c r="E40" s="34">
        <f t="shared" si="0"/>
        <v>378</v>
      </c>
      <c r="F40" s="34"/>
      <c r="G40" s="50"/>
      <c r="H40" s="51"/>
    </row>
    <row r="41" spans="1:8" x14ac:dyDescent="0.2">
      <c r="A41" s="78" t="s">
        <v>7</v>
      </c>
      <c r="B41" s="33">
        <f>Сентябрь!D41</f>
        <v>831</v>
      </c>
      <c r="C41" s="34">
        <f>Октябрь!D41</f>
        <v>833</v>
      </c>
      <c r="D41" s="48">
        <v>833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Сентябрь!D42</f>
        <v>2</v>
      </c>
      <c r="C42" s="34">
        <f>Октябрь!D42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Сентябрь!D43</f>
        <v>6</v>
      </c>
      <c r="C43" s="34">
        <f>Октябрь!D43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Сентябрь!D44</f>
        <v>0</v>
      </c>
      <c r="C44" s="34">
        <f>Октябрь!D44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Сентябрь!D45</f>
        <v>5652</v>
      </c>
      <c r="C45" s="34">
        <f>Октябрь!D45</f>
        <v>5720</v>
      </c>
      <c r="D45" s="48">
        <v>5770</v>
      </c>
      <c r="E45" s="34">
        <f t="shared" si="0"/>
        <v>50</v>
      </c>
      <c r="F45" s="27"/>
      <c r="G45" s="49"/>
      <c r="H45" s="51"/>
    </row>
    <row r="46" spans="1:8" x14ac:dyDescent="0.2">
      <c r="A46" s="25">
        <v>62</v>
      </c>
      <c r="B46" s="33">
        <f>Сентябрь!D46</f>
        <v>6175</v>
      </c>
      <c r="C46" s="34">
        <f>Октябрь!D46</f>
        <v>6346</v>
      </c>
      <c r="D46" s="48">
        <v>6406</v>
      </c>
      <c r="E46" s="34">
        <f t="shared" si="0"/>
        <v>60</v>
      </c>
      <c r="F46" s="27"/>
      <c r="G46" s="49"/>
      <c r="H46" s="51"/>
    </row>
    <row r="47" spans="1:8" x14ac:dyDescent="0.2">
      <c r="A47" s="28">
        <v>63</v>
      </c>
      <c r="B47" s="33">
        <f>Сентябрь!D47</f>
        <v>0</v>
      </c>
      <c r="C47" s="34">
        <f>Октябрь!D47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Сентябрь!D48</f>
        <v>0</v>
      </c>
      <c r="C48" s="34">
        <f>Октябрь!D48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Сентябрь!D49</f>
        <v>0</v>
      </c>
      <c r="C49" s="34">
        <f>Октябрь!D49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Сентябрь!D50</f>
        <v>5231</v>
      </c>
      <c r="C50" s="34">
        <f>Октябрь!D50</f>
        <v>5473</v>
      </c>
      <c r="D50" s="48">
        <v>5558</v>
      </c>
      <c r="E50" s="34">
        <f t="shared" si="0"/>
        <v>85</v>
      </c>
      <c r="F50" s="27"/>
      <c r="G50" s="49"/>
      <c r="H50" s="51"/>
    </row>
    <row r="51" spans="1:8" x14ac:dyDescent="0.2">
      <c r="A51" s="25">
        <v>67</v>
      </c>
      <c r="B51" s="33">
        <f>Сентябрь!D51</f>
        <v>1396</v>
      </c>
      <c r="C51" s="34">
        <f>Октябрь!D51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Сентябрь!D52</f>
        <v>8042</v>
      </c>
      <c r="C52" s="34">
        <f>Октябрь!D52</f>
        <v>8051</v>
      </c>
      <c r="D52" s="48">
        <v>8064</v>
      </c>
      <c r="E52" s="34">
        <f t="shared" si="0"/>
        <v>13</v>
      </c>
      <c r="F52" s="27"/>
      <c r="G52" s="49"/>
      <c r="H52" s="51"/>
    </row>
    <row r="53" spans="1:8" x14ac:dyDescent="0.2">
      <c r="A53" s="25">
        <v>69</v>
      </c>
      <c r="B53" s="33">
        <f>Сентябрь!D53</f>
        <v>3222</v>
      </c>
      <c r="C53" s="34">
        <f>Октябрь!D53</f>
        <v>3275</v>
      </c>
      <c r="D53" s="48">
        <v>3287</v>
      </c>
      <c r="E53" s="34">
        <f t="shared" si="0"/>
        <v>12</v>
      </c>
      <c r="F53" s="27"/>
      <c r="G53" s="49"/>
      <c r="H53" s="51"/>
    </row>
    <row r="54" spans="1:8" x14ac:dyDescent="0.25">
      <c r="A54" s="35" t="s">
        <v>15</v>
      </c>
      <c r="B54" s="33">
        <f>Сентябрь!D54</f>
        <v>63800</v>
      </c>
      <c r="C54" s="34">
        <f>Октябрь!D54</f>
        <v>63850</v>
      </c>
      <c r="D54" s="48">
        <v>63900</v>
      </c>
      <c r="E54" s="34">
        <f t="shared" si="0"/>
        <v>50</v>
      </c>
      <c r="F54" s="27"/>
      <c r="G54" s="49"/>
      <c r="H54" s="51"/>
    </row>
    <row r="55" spans="1:8" x14ac:dyDescent="0.25">
      <c r="A55" s="35" t="s">
        <v>16</v>
      </c>
      <c r="B55" s="33">
        <f>Сентябрь!D55</f>
        <v>79</v>
      </c>
      <c r="C55" s="34">
        <f>Октябрь!D55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Сентябрь!D56</f>
        <v>12660</v>
      </c>
      <c r="C56" s="34">
        <f>Октябрь!D56</f>
        <v>12775</v>
      </c>
      <c r="D56" s="48">
        <v>12868</v>
      </c>
      <c r="E56" s="34">
        <f t="shared" si="0"/>
        <v>93</v>
      </c>
      <c r="F56" s="27"/>
      <c r="G56" s="49"/>
      <c r="H56" s="51"/>
    </row>
    <row r="57" spans="1:8" x14ac:dyDescent="0.2">
      <c r="A57" s="25">
        <v>71</v>
      </c>
      <c r="B57" s="33">
        <f>Сентябрь!D57</f>
        <v>459</v>
      </c>
      <c r="C57" s="34">
        <f>Октябрь!D57</f>
        <v>460</v>
      </c>
      <c r="D57" s="48">
        <v>460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Сентябрь!D58</f>
        <v>237</v>
      </c>
      <c r="C58" s="34">
        <f>Октябрь!D58</f>
        <v>248</v>
      </c>
      <c r="D58" s="48">
        <v>249</v>
      </c>
      <c r="E58" s="34">
        <f t="shared" si="0"/>
        <v>1</v>
      </c>
      <c r="F58" s="27"/>
      <c r="G58" s="49"/>
      <c r="H58" s="51"/>
    </row>
    <row r="59" spans="1:8" x14ac:dyDescent="0.2">
      <c r="A59" s="25">
        <v>73</v>
      </c>
      <c r="B59" s="33">
        <f>Сентябрь!D59</f>
        <v>4548</v>
      </c>
      <c r="C59" s="34">
        <f>Октябрь!D59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Сентябрь!D60</f>
        <v>0</v>
      </c>
      <c r="C60" s="34">
        <f>Октябрь!D60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Сентябрь!D61</f>
        <v>0</v>
      </c>
      <c r="C61" s="34">
        <f>Октябрь!D61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Сентябрь!D62</f>
        <v>1265</v>
      </c>
      <c r="C62" s="34">
        <f>Октябрь!D62</f>
        <v>1401</v>
      </c>
      <c r="D62" s="48">
        <v>1414</v>
      </c>
      <c r="E62" s="34">
        <f t="shared" si="0"/>
        <v>13</v>
      </c>
      <c r="F62" s="27"/>
      <c r="G62" s="49"/>
      <c r="H62" s="51"/>
    </row>
    <row r="63" spans="1:8" x14ac:dyDescent="0.2">
      <c r="A63" s="25">
        <v>77</v>
      </c>
      <c r="B63" s="33">
        <f>Сентябрь!D63</f>
        <v>36222</v>
      </c>
      <c r="C63" s="34">
        <f>Октябрь!D63</f>
        <v>36403</v>
      </c>
      <c r="D63" s="48">
        <v>36812</v>
      </c>
      <c r="E63" s="34">
        <f t="shared" si="0"/>
        <v>409</v>
      </c>
      <c r="F63" s="27"/>
      <c r="G63" s="49"/>
      <c r="H63" s="51"/>
    </row>
    <row r="64" spans="1:8" x14ac:dyDescent="0.2">
      <c r="A64" s="25">
        <v>78</v>
      </c>
      <c r="B64" s="33">
        <f>Сентябрь!D64</f>
        <v>33598</v>
      </c>
      <c r="C64" s="34">
        <f>Октябрь!D64</f>
        <v>33755</v>
      </c>
      <c r="D64" s="48">
        <v>33755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Сентябрь!D65</f>
        <v>23278</v>
      </c>
      <c r="C65" s="34">
        <f>Октябрь!D65</f>
        <v>23982</v>
      </c>
      <c r="D65" s="48">
        <v>24739</v>
      </c>
      <c r="E65" s="34">
        <f t="shared" si="0"/>
        <v>757</v>
      </c>
      <c r="F65" s="27"/>
      <c r="G65" s="49"/>
      <c r="H65" s="51"/>
    </row>
    <row r="66" spans="1:8" x14ac:dyDescent="0.2">
      <c r="A66" s="28">
        <v>80</v>
      </c>
      <c r="B66" s="33">
        <f>Сентябрь!D66</f>
        <v>0</v>
      </c>
      <c r="C66" s="34">
        <f>Октябрь!D66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Сентябрь!D67</f>
        <v>23400</v>
      </c>
      <c r="C67" s="34">
        <f>Октябрь!D67</f>
        <v>23620</v>
      </c>
      <c r="D67" s="48">
        <v>24150</v>
      </c>
      <c r="E67" s="34">
        <f t="shared" si="1"/>
        <v>530</v>
      </c>
      <c r="F67" s="34"/>
      <c r="G67" s="50"/>
      <c r="H67" s="51"/>
    </row>
    <row r="68" spans="1:8" x14ac:dyDescent="0.2">
      <c r="A68" s="31">
        <v>82</v>
      </c>
      <c r="B68" s="33">
        <f>Сентябрь!D68</f>
        <v>2870</v>
      </c>
      <c r="C68" s="34">
        <f>Октябрь!D68</f>
        <v>3096</v>
      </c>
      <c r="D68" s="48">
        <v>3264</v>
      </c>
      <c r="E68" s="34">
        <f t="shared" si="1"/>
        <v>168</v>
      </c>
      <c r="F68" s="34"/>
      <c r="G68" s="50"/>
      <c r="H68" s="51"/>
    </row>
    <row r="69" spans="1:8" x14ac:dyDescent="0.2">
      <c r="A69" s="28">
        <v>83</v>
      </c>
      <c r="B69" s="33">
        <f>Сентябрь!D69</f>
        <v>0</v>
      </c>
      <c r="C69" s="34">
        <f>Октябрь!D69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Сентябрь!D70</f>
        <v>0</v>
      </c>
      <c r="C70" s="34">
        <f>Октябрь!D70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Сентябрь!D71</f>
        <v>0</v>
      </c>
      <c r="C71" s="34">
        <f>Октябрь!D71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Сентябрь!D72</f>
        <v>3271</v>
      </c>
      <c r="C72" s="34">
        <f>Октябрь!D72</f>
        <v>3353</v>
      </c>
      <c r="D72" s="48">
        <v>3543</v>
      </c>
      <c r="E72" s="34">
        <f t="shared" si="1"/>
        <v>190</v>
      </c>
      <c r="F72" s="27"/>
      <c r="G72" s="49"/>
      <c r="H72" s="51"/>
    </row>
    <row r="73" spans="1:8" x14ac:dyDescent="0.2">
      <c r="A73" s="25">
        <v>87</v>
      </c>
      <c r="B73" s="33">
        <f>Сентябрь!D73</f>
        <v>9720</v>
      </c>
      <c r="C73" s="34">
        <f>Октябрь!D73</f>
        <v>9739</v>
      </c>
      <c r="D73" s="48">
        <v>9739</v>
      </c>
      <c r="E73" s="34">
        <f t="shared" si="1"/>
        <v>0</v>
      </c>
      <c r="F73" s="27"/>
      <c r="G73" s="49"/>
      <c r="H73" s="51"/>
    </row>
    <row r="74" spans="1:8" x14ac:dyDescent="0.2">
      <c r="A74" s="25">
        <v>88.89</v>
      </c>
      <c r="B74" s="33">
        <f>Сентябрь!D74</f>
        <v>6105</v>
      </c>
      <c r="C74" s="34">
        <f>Октябрь!D74</f>
        <v>6248</v>
      </c>
      <c r="D74" s="48">
        <v>6248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Сентябрь!D75</f>
        <v>9783</v>
      </c>
      <c r="C75" s="34">
        <f>Октябрь!D75</f>
        <v>9938</v>
      </c>
      <c r="D75" s="48">
        <v>9938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Сентябрь!D76</f>
        <v>5919</v>
      </c>
      <c r="C76" s="34">
        <f>Октябрь!D76</f>
        <v>6272</v>
      </c>
      <c r="D76" s="48">
        <v>6397</v>
      </c>
      <c r="E76" s="34">
        <f t="shared" si="1"/>
        <v>125</v>
      </c>
      <c r="F76" s="27"/>
      <c r="G76" s="49"/>
      <c r="H76" s="51"/>
    </row>
    <row r="77" spans="1:8" x14ac:dyDescent="0.2">
      <c r="A77" s="28">
        <v>92</v>
      </c>
      <c r="B77" s="33">
        <f>Сентябрь!D77</f>
        <v>0</v>
      </c>
      <c r="C77" s="34">
        <f>Октябрь!D77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Сентябрь!D78</f>
        <v>0</v>
      </c>
      <c r="C78" s="34">
        <f>Октябрь!D78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Сентябрь!D79</f>
        <v>0</v>
      </c>
      <c r="C79" s="34">
        <f>Октябрь!D79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Сентябрь!D80</f>
        <v>0</v>
      </c>
      <c r="C80" s="34">
        <f>Октябрь!D80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Сентябрь!D81</f>
        <v>0</v>
      </c>
      <c r="C81" s="34">
        <f>Октябрь!D81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Сентябрь!D82</f>
        <v>2.5</v>
      </c>
      <c r="C82" s="34">
        <f>Октябрь!D82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Сентябрь!D83</f>
        <v>0</v>
      </c>
      <c r="C83" s="34">
        <f>Октябрь!D83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Сентябрь!D84</f>
        <v>8042</v>
      </c>
      <c r="C84" s="34">
        <f>Октябрь!D84</f>
        <v>8256</v>
      </c>
      <c r="D84" s="48">
        <v>8257</v>
      </c>
      <c r="E84" s="34">
        <f t="shared" si="1"/>
        <v>1</v>
      </c>
      <c r="F84" s="27"/>
      <c r="G84" s="49"/>
      <c r="H84" s="51"/>
    </row>
    <row r="85" spans="1:8" x14ac:dyDescent="0.2">
      <c r="A85" s="28">
        <v>100</v>
      </c>
      <c r="B85" s="33">
        <f>Сентябрь!D85</f>
        <v>0</v>
      </c>
      <c r="C85" s="34">
        <f>Октябрь!D85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Сентябрь!D86</f>
        <v>13214</v>
      </c>
      <c r="C86" s="34">
        <f>Октябрь!D86</f>
        <v>14002</v>
      </c>
      <c r="D86" s="48">
        <v>15870</v>
      </c>
      <c r="E86" s="34">
        <f t="shared" si="1"/>
        <v>1868</v>
      </c>
      <c r="F86" s="27"/>
      <c r="G86" s="49"/>
      <c r="H86" s="51"/>
    </row>
    <row r="87" spans="1:8" x14ac:dyDescent="0.2">
      <c r="A87" s="25">
        <v>103</v>
      </c>
      <c r="B87" s="33">
        <f>Сентябрь!D87</f>
        <v>1264</v>
      </c>
      <c r="C87" s="34">
        <f>Октябрь!D87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Сентябрь!D88</f>
        <v>108</v>
      </c>
      <c r="C88" s="34">
        <f>Октябрь!D88</f>
        <v>109</v>
      </c>
      <c r="D88" s="48">
        <v>110</v>
      </c>
      <c r="E88" s="34">
        <f t="shared" si="1"/>
        <v>1</v>
      </c>
      <c r="F88" s="27"/>
      <c r="G88" s="49"/>
      <c r="H88" s="51"/>
    </row>
    <row r="89" spans="1:8" x14ac:dyDescent="0.25">
      <c r="A89" s="28">
        <v>105</v>
      </c>
      <c r="B89" s="33">
        <f>Сентябрь!D89</f>
        <v>0</v>
      </c>
      <c r="C89" s="34">
        <f>Октябрь!D89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5">
      <c r="A90" s="36">
        <v>106</v>
      </c>
      <c r="B90" s="33">
        <f>Сентябрь!D90</f>
        <v>0</v>
      </c>
      <c r="C90" s="34">
        <f>Октябрь!D90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5">
      <c r="A91" s="25">
        <v>107.108</v>
      </c>
      <c r="B91" s="33">
        <f>Сентябрь!D91</f>
        <v>67</v>
      </c>
      <c r="C91" s="34">
        <f>Октябрь!D91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5">
      <c r="A92" s="25">
        <v>109</v>
      </c>
      <c r="B92" s="33">
        <f>Сентябрь!D92</f>
        <v>6152</v>
      </c>
      <c r="C92" s="34">
        <f>Октябрь!D92</f>
        <v>6286</v>
      </c>
      <c r="D92" s="48">
        <v>6328</v>
      </c>
      <c r="E92" s="34">
        <f t="shared" si="1"/>
        <v>42</v>
      </c>
      <c r="F92" s="27"/>
      <c r="G92" s="49"/>
      <c r="H92" s="51"/>
    </row>
    <row r="93" spans="1:8" x14ac:dyDescent="0.25">
      <c r="A93" s="25">
        <v>110</v>
      </c>
      <c r="B93" s="33">
        <f>Сентябрь!D93</f>
        <v>787</v>
      </c>
      <c r="C93" s="34">
        <f>Октябрь!D93</f>
        <v>788</v>
      </c>
      <c r="D93" s="48">
        <v>789</v>
      </c>
      <c r="E93" s="34">
        <f t="shared" si="1"/>
        <v>1</v>
      </c>
      <c r="F93" s="27"/>
      <c r="G93" s="49"/>
      <c r="H93" s="51"/>
    </row>
    <row r="94" spans="1:8" x14ac:dyDescent="0.25">
      <c r="A94" s="25">
        <v>111</v>
      </c>
      <c r="B94" s="33">
        <f>Сентябрь!D94</f>
        <v>4583</v>
      </c>
      <c r="C94" s="34">
        <f>Октябрь!D94</f>
        <v>4599</v>
      </c>
      <c r="D94" s="48">
        <v>4612</v>
      </c>
      <c r="E94" s="34">
        <f t="shared" si="1"/>
        <v>13</v>
      </c>
      <c r="F94" s="27"/>
      <c r="G94" s="49"/>
      <c r="H94" s="51"/>
    </row>
    <row r="95" spans="1:8" x14ac:dyDescent="0.25">
      <c r="A95" s="25">
        <v>112</v>
      </c>
      <c r="B95" s="33">
        <f>Сентябрь!D95</f>
        <v>6279</v>
      </c>
      <c r="C95" s="34">
        <f>Октябрь!D95</f>
        <v>6520</v>
      </c>
      <c r="D95" s="48">
        <v>6587</v>
      </c>
      <c r="E95" s="34">
        <f t="shared" si="1"/>
        <v>67</v>
      </c>
      <c r="F95" s="27"/>
      <c r="G95" s="49"/>
      <c r="H95" s="51"/>
    </row>
    <row r="96" spans="1:8" x14ac:dyDescent="0.25">
      <c r="A96" s="25">
        <v>113</v>
      </c>
      <c r="B96" s="33">
        <f>Сентябрь!D96</f>
        <v>11925</v>
      </c>
      <c r="C96" s="34">
        <f>Октябрь!D96</f>
        <v>11987</v>
      </c>
      <c r="D96" s="48">
        <v>12034</v>
      </c>
      <c r="E96" s="34">
        <f t="shared" si="1"/>
        <v>47</v>
      </c>
      <c r="F96" s="27"/>
      <c r="G96" s="49"/>
      <c r="H96" s="51"/>
    </row>
    <row r="97" spans="1:8" x14ac:dyDescent="0.25">
      <c r="A97" s="36">
        <v>114</v>
      </c>
      <c r="B97" s="33">
        <f>Сентябрь!D97</f>
        <v>0</v>
      </c>
      <c r="C97" s="34">
        <f>Октябрь!D97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5">
      <c r="A98" s="31">
        <v>115</v>
      </c>
      <c r="B98" s="33">
        <f>Сентябрь!D98</f>
        <v>1147</v>
      </c>
      <c r="C98" s="34">
        <f>Октябрь!D98</f>
        <v>1243</v>
      </c>
      <c r="D98" s="48">
        <v>1243</v>
      </c>
      <c r="E98" s="34">
        <f t="shared" si="1"/>
        <v>0</v>
      </c>
      <c r="F98" s="34"/>
      <c r="G98" s="50"/>
      <c r="H98" s="51"/>
    </row>
    <row r="99" spans="1:8" x14ac:dyDescent="0.25">
      <c r="A99" s="28">
        <v>116</v>
      </c>
      <c r="B99" s="33">
        <f>Сентябрь!D99</f>
        <v>0</v>
      </c>
      <c r="C99" s="34">
        <f>Октябрь!D99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5">
      <c r="A100" s="25">
        <v>117</v>
      </c>
      <c r="B100" s="33">
        <f>Сентябрь!D100</f>
        <v>95677</v>
      </c>
      <c r="C100" s="34">
        <f>Октябрь!D100</f>
        <v>96633</v>
      </c>
      <c r="D100" s="48">
        <v>97592</v>
      </c>
      <c r="E100" s="34">
        <f t="shared" si="1"/>
        <v>959</v>
      </c>
      <c r="F100" s="27"/>
      <c r="G100" s="49"/>
      <c r="H100" s="51"/>
    </row>
    <row r="101" spans="1:8" x14ac:dyDescent="0.25">
      <c r="A101" s="31">
        <v>118</v>
      </c>
      <c r="B101" s="33">
        <f>Сентябрь!D101</f>
        <v>1016</v>
      </c>
      <c r="C101" s="34">
        <f>Октябрь!D101</f>
        <v>1058</v>
      </c>
      <c r="D101" s="48">
        <v>1059</v>
      </c>
      <c r="E101" s="34">
        <f t="shared" si="1"/>
        <v>1</v>
      </c>
      <c r="F101" s="34"/>
      <c r="G101" s="50"/>
      <c r="H101" s="51"/>
    </row>
    <row r="102" spans="1:8" x14ac:dyDescent="0.25">
      <c r="A102" s="129">
        <v>119</v>
      </c>
      <c r="B102" s="33">
        <f>Сентябрь!D102</f>
        <v>6</v>
      </c>
      <c r="C102" s="34">
        <f>Октябрь!D102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5">
      <c r="A103" s="25">
        <v>120</v>
      </c>
      <c r="B103" s="33">
        <f>Сентябрь!D103</f>
        <v>885</v>
      </c>
      <c r="C103" s="34">
        <f>Октябрь!D103</f>
        <v>910</v>
      </c>
      <c r="D103" s="48">
        <v>911</v>
      </c>
      <c r="E103" s="34">
        <f t="shared" si="1"/>
        <v>1</v>
      </c>
      <c r="F103" s="27"/>
      <c r="G103" s="49"/>
      <c r="H103" s="51"/>
    </row>
    <row r="104" spans="1:8" x14ac:dyDescent="0.25">
      <c r="A104" s="25">
        <v>121</v>
      </c>
      <c r="B104" s="33">
        <f>Сентябрь!D104</f>
        <v>488</v>
      </c>
      <c r="C104" s="34">
        <f>Октябрь!D104</f>
        <v>503</v>
      </c>
      <c r="D104" s="48">
        <v>514</v>
      </c>
      <c r="E104" s="34">
        <f t="shared" si="1"/>
        <v>11</v>
      </c>
      <c r="F104" s="27"/>
      <c r="G104" s="49"/>
      <c r="H104" s="51"/>
    </row>
    <row r="105" spans="1:8" x14ac:dyDescent="0.25">
      <c r="A105" s="25">
        <v>122</v>
      </c>
      <c r="B105" s="33">
        <f>Сентябрь!D105</f>
        <v>50</v>
      </c>
      <c r="C105" s="34">
        <f>Октябрь!D105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5">
      <c r="A106" s="25">
        <v>123.124</v>
      </c>
      <c r="B106" s="33">
        <f>Сентябрь!D106</f>
        <v>15632</v>
      </c>
      <c r="C106" s="34">
        <f>Октябрь!D106</f>
        <v>16004</v>
      </c>
      <c r="D106" s="48">
        <v>16327</v>
      </c>
      <c r="E106" s="34">
        <f t="shared" si="1"/>
        <v>323</v>
      </c>
      <c r="F106" s="27"/>
      <c r="G106" s="49"/>
      <c r="H106" s="51"/>
    </row>
    <row r="107" spans="1:8" x14ac:dyDescent="0.25">
      <c r="A107" s="28">
        <v>125</v>
      </c>
      <c r="B107" s="33">
        <f>Сентябрь!D107</f>
        <v>0</v>
      </c>
      <c r="C107" s="34">
        <f>Октябрь!D107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5">
      <c r="A108" s="25">
        <v>126.127</v>
      </c>
      <c r="B108" s="33">
        <f>Сентябрь!D108</f>
        <v>832</v>
      </c>
      <c r="C108" s="34">
        <f>Октябрь!D108</f>
        <v>832</v>
      </c>
      <c r="D108" s="48">
        <v>832</v>
      </c>
      <c r="E108" s="34">
        <f t="shared" si="1"/>
        <v>0</v>
      </c>
      <c r="F108" s="27"/>
      <c r="G108" s="49"/>
      <c r="H108" s="51"/>
    </row>
    <row r="109" spans="1:8" x14ac:dyDescent="0.25">
      <c r="A109" s="31">
        <v>128</v>
      </c>
      <c r="B109" s="33">
        <f>Сентябрь!D109</f>
        <v>166</v>
      </c>
      <c r="C109" s="34">
        <f>Октябрь!D109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5">
      <c r="A110" s="31">
        <v>129</v>
      </c>
      <c r="B110" s="33">
        <f>Сентябрь!D110</f>
        <v>3659</v>
      </c>
      <c r="C110" s="34">
        <f>Октябрь!D110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5">
      <c r="A111" s="25">
        <v>130</v>
      </c>
      <c r="B111" s="33">
        <f>Сентябрь!D111</f>
        <v>484</v>
      </c>
      <c r="C111" s="34">
        <f>Октябрь!D111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5">
      <c r="A112" s="25">
        <v>131</v>
      </c>
      <c r="B112" s="33">
        <f>Сентябрь!D112</f>
        <v>3520</v>
      </c>
      <c r="C112" s="34">
        <f>Октябрь!D112</f>
        <v>3679</v>
      </c>
      <c r="D112" s="48">
        <v>3692</v>
      </c>
      <c r="E112" s="34">
        <f t="shared" si="1"/>
        <v>13</v>
      </c>
      <c r="F112" s="27"/>
      <c r="G112" s="49"/>
      <c r="H112" s="51"/>
    </row>
    <row r="113" spans="1:8" x14ac:dyDescent="0.25">
      <c r="A113" s="73">
        <v>132</v>
      </c>
      <c r="B113" s="33">
        <f>Сентябрь!D113</f>
        <v>916</v>
      </c>
      <c r="C113" s="34">
        <f>Октябрь!D113</f>
        <v>1277</v>
      </c>
      <c r="D113" s="48">
        <v>2259</v>
      </c>
      <c r="E113" s="34">
        <f t="shared" si="1"/>
        <v>982</v>
      </c>
      <c r="F113" s="27"/>
      <c r="G113" s="49"/>
      <c r="H113" s="51"/>
    </row>
    <row r="114" spans="1:8" x14ac:dyDescent="0.25">
      <c r="A114" s="126">
        <v>133.13399999999999</v>
      </c>
      <c r="B114" s="33">
        <f>Сентябрь!D114</f>
        <v>2</v>
      </c>
      <c r="C114" s="34">
        <f>Октябрь!D114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5">
      <c r="A115" s="28">
        <v>135</v>
      </c>
      <c r="B115" s="33">
        <f>Сентябрь!D115</f>
        <v>0</v>
      </c>
      <c r="C115" s="34">
        <f>Октябрь!D115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5">
      <c r="A116" s="28">
        <v>136</v>
      </c>
      <c r="B116" s="33">
        <f>Сентябрь!D116</f>
        <v>0</v>
      </c>
      <c r="C116" s="34">
        <f>Октябрь!D116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5">
      <c r="A117" s="25">
        <v>137.13800000000001</v>
      </c>
      <c r="B117" s="33">
        <f>Сентябрь!D117</f>
        <v>4735</v>
      </c>
      <c r="C117" s="34">
        <f>Октябрь!D117</f>
        <v>4869</v>
      </c>
      <c r="D117" s="48">
        <v>4931</v>
      </c>
      <c r="E117" s="34">
        <f t="shared" si="1"/>
        <v>62</v>
      </c>
      <c r="F117" s="27"/>
      <c r="G117" s="49"/>
      <c r="H117" s="51"/>
    </row>
    <row r="118" spans="1:8" x14ac:dyDescent="0.25">
      <c r="A118" s="25">
        <v>139</v>
      </c>
      <c r="B118" s="33">
        <f>Сентябрь!D118</f>
        <v>3686</v>
      </c>
      <c r="C118" s="34">
        <f>Октябрь!D118</f>
        <v>3888</v>
      </c>
      <c r="D118" s="48">
        <v>3924</v>
      </c>
      <c r="E118" s="34">
        <f t="shared" si="1"/>
        <v>36</v>
      </c>
      <c r="F118" s="27"/>
      <c r="G118" s="49"/>
      <c r="H118" s="51"/>
    </row>
    <row r="119" spans="1:8" x14ac:dyDescent="0.25">
      <c r="A119" s="25">
        <v>140.14099999999999</v>
      </c>
      <c r="B119" s="33">
        <f>Сентябрь!D119</f>
        <v>4026</v>
      </c>
      <c r="C119" s="34">
        <f>Октябрь!D119</f>
        <v>4243</v>
      </c>
      <c r="D119" s="48">
        <v>4386</v>
      </c>
      <c r="E119" s="34">
        <f t="shared" si="1"/>
        <v>143</v>
      </c>
      <c r="F119" s="27"/>
      <c r="G119" s="49"/>
      <c r="H119" s="51"/>
    </row>
    <row r="120" spans="1:8" x14ac:dyDescent="0.25">
      <c r="A120" s="28">
        <v>142</v>
      </c>
      <c r="B120" s="33">
        <f>Сентябрь!D120</f>
        <v>0</v>
      </c>
      <c r="C120" s="34">
        <f>Октябрь!D120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5">
      <c r="A121" s="36">
        <v>143</v>
      </c>
      <c r="B121" s="33">
        <f>Сентябрь!D121</f>
        <v>0</v>
      </c>
      <c r="C121" s="34">
        <f>Октябрь!D121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5">
      <c r="A122" s="129">
        <v>144</v>
      </c>
      <c r="B122" s="33">
        <f>Сентябрь!D122</f>
        <v>4625</v>
      </c>
      <c r="C122" s="34">
        <f>Октябрь!D122</f>
        <v>4921</v>
      </c>
      <c r="D122" s="48">
        <v>5040</v>
      </c>
      <c r="E122" s="34">
        <f t="shared" si="1"/>
        <v>119</v>
      </c>
      <c r="F122" s="27"/>
      <c r="G122" s="49"/>
      <c r="H122" s="51"/>
    </row>
    <row r="123" spans="1:8" x14ac:dyDescent="0.25">
      <c r="A123" s="25">
        <v>145</v>
      </c>
      <c r="B123" s="33">
        <f>Сентябрь!D123</f>
        <v>0</v>
      </c>
      <c r="C123" s="34">
        <f>Октябрь!D123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5">
      <c r="A124" s="77">
        <v>146.14699999999999</v>
      </c>
      <c r="B124" s="33">
        <f>Сентябрь!D124</f>
        <v>90397</v>
      </c>
      <c r="C124" s="34">
        <f>Октябрь!D124</f>
        <v>90847</v>
      </c>
      <c r="D124" s="48">
        <v>92527</v>
      </c>
      <c r="E124" s="34">
        <f t="shared" si="1"/>
        <v>1680</v>
      </c>
      <c r="F124" s="27"/>
      <c r="G124" s="49"/>
      <c r="H124" s="51" t="s">
        <v>67</v>
      </c>
    </row>
    <row r="125" spans="1:8" x14ac:dyDescent="0.25">
      <c r="A125" s="36">
        <v>148</v>
      </c>
      <c r="B125" s="33">
        <f>Сентябрь!D125</f>
        <v>0</v>
      </c>
      <c r="C125" s="34">
        <f>Октябрь!D125</f>
        <v>0</v>
      </c>
      <c r="D125" s="48">
        <v>20880</v>
      </c>
      <c r="E125" s="34">
        <f t="shared" si="1"/>
        <v>20880</v>
      </c>
      <c r="F125" s="34"/>
      <c r="G125" s="50"/>
      <c r="H125" s="51"/>
    </row>
    <row r="126" spans="1:8" x14ac:dyDescent="0.25">
      <c r="A126" s="25">
        <v>149</v>
      </c>
      <c r="B126" s="33">
        <f>Сентябрь!D126</f>
        <v>1951</v>
      </c>
      <c r="C126" s="34">
        <f>Октябрь!D126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5">
      <c r="A127" s="25">
        <v>150</v>
      </c>
      <c r="B127" s="33">
        <f>Сентябрь!D127</f>
        <v>4014</v>
      </c>
      <c r="C127" s="34">
        <f>Октябрь!D127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5">
      <c r="A128" s="25">
        <v>151</v>
      </c>
      <c r="B128" s="33">
        <f>Сентябрь!D128</f>
        <v>26275</v>
      </c>
      <c r="C128" s="34">
        <f>Октябрь!D128</f>
        <v>26376</v>
      </c>
      <c r="D128" s="48">
        <v>26845</v>
      </c>
      <c r="E128" s="34">
        <f t="shared" si="1"/>
        <v>469</v>
      </c>
      <c r="F128" s="27"/>
      <c r="G128" s="49"/>
      <c r="H128" s="51"/>
    </row>
    <row r="129" spans="1:8" x14ac:dyDescent="0.25">
      <c r="A129" s="25">
        <v>152</v>
      </c>
      <c r="B129" s="33">
        <f>Сентябрь!D129</f>
        <v>223</v>
      </c>
      <c r="C129" s="34">
        <f>Октябрь!D129</f>
        <v>224</v>
      </c>
      <c r="D129" s="48">
        <v>224</v>
      </c>
      <c r="E129" s="34">
        <f t="shared" si="1"/>
        <v>0</v>
      </c>
      <c r="F129" s="27"/>
      <c r="G129" s="49"/>
      <c r="H129" s="51"/>
    </row>
    <row r="130" spans="1:8" x14ac:dyDescent="0.25">
      <c r="A130" s="28">
        <v>153</v>
      </c>
      <c r="B130" s="33">
        <f>Сентябрь!D130</f>
        <v>0</v>
      </c>
      <c r="C130" s="34">
        <f>Октябрь!D130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5">
      <c r="A131" s="25">
        <v>154</v>
      </c>
      <c r="B131" s="33">
        <f>Сентябрь!D131</f>
        <v>461</v>
      </c>
      <c r="C131" s="34">
        <f>Октябрь!D131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5">
      <c r="A132" s="28">
        <v>155</v>
      </c>
      <c r="B132" s="33">
        <f>Сентябрь!D132</f>
        <v>0</v>
      </c>
      <c r="C132" s="34">
        <f>Октябрь!D132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5">
      <c r="A133" s="25">
        <v>156</v>
      </c>
      <c r="B133" s="33">
        <f>Сентябрь!D133</f>
        <v>73644</v>
      </c>
      <c r="C133" s="34">
        <f>Октябрь!D133</f>
        <v>74965</v>
      </c>
      <c r="D133" s="48">
        <v>77688</v>
      </c>
      <c r="E133" s="34">
        <f t="shared" si="2"/>
        <v>2723</v>
      </c>
      <c r="F133" s="27"/>
      <c r="G133" s="49"/>
      <c r="H133" s="51"/>
    </row>
    <row r="134" spans="1:8" x14ac:dyDescent="0.25">
      <c r="A134" s="25">
        <v>157.15799999999999</v>
      </c>
      <c r="B134" s="33">
        <f>Сентябрь!D134</f>
        <v>26411</v>
      </c>
      <c r="C134" s="34">
        <f>Октябрь!D134</f>
        <v>28101</v>
      </c>
      <c r="D134" s="48">
        <v>30428</v>
      </c>
      <c r="E134" s="34">
        <f t="shared" si="2"/>
        <v>2327</v>
      </c>
      <c r="F134" s="27"/>
      <c r="G134" s="49"/>
      <c r="H134" s="51"/>
    </row>
    <row r="135" spans="1:8" x14ac:dyDescent="0.25">
      <c r="A135" s="37">
        <v>159.16</v>
      </c>
      <c r="B135" s="33">
        <f>Сентябрь!D135</f>
        <v>7033</v>
      </c>
      <c r="C135" s="34">
        <f>Октябрь!D135</f>
        <v>7154</v>
      </c>
      <c r="D135" s="48">
        <v>7253</v>
      </c>
      <c r="E135" s="34">
        <f t="shared" si="2"/>
        <v>99</v>
      </c>
      <c r="F135" s="27"/>
      <c r="G135" s="49"/>
      <c r="H135" s="51"/>
    </row>
    <row r="136" spans="1:8" x14ac:dyDescent="0.25">
      <c r="A136" s="28">
        <v>161</v>
      </c>
      <c r="B136" s="33">
        <f>Сентябрь!D136</f>
        <v>0</v>
      </c>
      <c r="C136" s="34">
        <f>Октябрь!D136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5">
      <c r="A137" s="28">
        <v>162</v>
      </c>
      <c r="B137" s="33">
        <f>Сентябрь!D137</f>
        <v>0</v>
      </c>
      <c r="C137" s="34">
        <f>Октябрь!D137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5">
      <c r="A138" s="25">
        <v>163</v>
      </c>
      <c r="B138" s="33">
        <f>Сентябрь!D138</f>
        <v>13973</v>
      </c>
      <c r="C138" s="34">
        <f>Октябрь!D138</f>
        <v>14181</v>
      </c>
      <c r="D138" s="48">
        <v>14836</v>
      </c>
      <c r="E138" s="34">
        <f t="shared" si="2"/>
        <v>655</v>
      </c>
      <c r="F138" s="27"/>
      <c r="G138" s="49"/>
      <c r="H138" s="51"/>
    </row>
    <row r="139" spans="1:8" x14ac:dyDescent="0.25">
      <c r="A139" s="25">
        <v>164</v>
      </c>
      <c r="B139" s="33">
        <f>Сентябрь!D139</f>
        <v>10440</v>
      </c>
      <c r="C139" s="34">
        <f>Октябрь!D139</f>
        <v>11235</v>
      </c>
      <c r="D139" s="48">
        <v>13131</v>
      </c>
      <c r="E139" s="34">
        <f t="shared" si="2"/>
        <v>1896</v>
      </c>
      <c r="F139" s="27"/>
      <c r="G139" s="49"/>
      <c r="H139" s="51"/>
    </row>
    <row r="140" spans="1:8" x14ac:dyDescent="0.25">
      <c r="A140" s="36">
        <v>165</v>
      </c>
      <c r="B140" s="33">
        <f>Сентябрь!D140</f>
        <v>0</v>
      </c>
      <c r="C140" s="34">
        <f>Октябрь!D140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5">
      <c r="A141" s="77">
        <v>166</v>
      </c>
      <c r="B141" s="33">
        <f>Сентябрь!D141</f>
        <v>4387</v>
      </c>
      <c r="C141" s="34">
        <f>Октябрь!D141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5">
      <c r="A142" s="25">
        <v>167.16800000000001</v>
      </c>
      <c r="B142" s="33">
        <f>Сентябрь!D142</f>
        <v>8121</v>
      </c>
      <c r="C142" s="34">
        <f>Октябрь!D142</f>
        <v>8143</v>
      </c>
      <c r="D142" s="48">
        <v>8149</v>
      </c>
      <c r="E142" s="34">
        <f t="shared" si="2"/>
        <v>6</v>
      </c>
      <c r="F142" s="27"/>
      <c r="G142" s="49"/>
      <c r="H142" s="51"/>
    </row>
    <row r="143" spans="1:8" x14ac:dyDescent="0.25">
      <c r="A143" s="36">
        <v>169</v>
      </c>
      <c r="B143" s="33">
        <f>Сентябрь!D143</f>
        <v>0</v>
      </c>
      <c r="C143" s="34">
        <f>Октябрь!D143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Сентябрь!D144</f>
        <v>0</v>
      </c>
      <c r="C144" s="34">
        <f>Октябрь!D144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5">
      <c r="A145" s="25">
        <v>171</v>
      </c>
      <c r="B145" s="33">
        <f>Сентябрь!D145</f>
        <v>7468</v>
      </c>
      <c r="C145" s="34">
        <f>Октябрь!D145</f>
        <v>8471</v>
      </c>
      <c r="D145" s="48">
        <v>8523</v>
      </c>
      <c r="E145" s="34">
        <f t="shared" si="2"/>
        <v>52</v>
      </c>
      <c r="F145" s="27"/>
      <c r="G145" s="49"/>
      <c r="H145" s="51"/>
    </row>
    <row r="146" spans="1:8" x14ac:dyDescent="0.25">
      <c r="A146" s="25">
        <v>172</v>
      </c>
      <c r="B146" s="33">
        <f>Сентябрь!D146</f>
        <v>713</v>
      </c>
      <c r="C146" s="34">
        <f>Октябрь!D146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5">
      <c r="A147" s="25">
        <v>173</v>
      </c>
      <c r="B147" s="33">
        <f>Сентябрь!D147</f>
        <v>5486</v>
      </c>
      <c r="C147" s="34">
        <f>Октябрь!D147</f>
        <v>5493</v>
      </c>
      <c r="D147" s="48">
        <v>5493</v>
      </c>
      <c r="E147" s="34">
        <f t="shared" si="2"/>
        <v>0</v>
      </c>
      <c r="F147" s="27"/>
      <c r="G147" s="49"/>
      <c r="H147" s="51"/>
    </row>
    <row r="148" spans="1:8" x14ac:dyDescent="0.25">
      <c r="A148" s="25">
        <v>174</v>
      </c>
      <c r="B148" s="33">
        <f>Сентябрь!D148</f>
        <v>12373</v>
      </c>
      <c r="C148" s="34">
        <f>Октябрь!D148</f>
        <v>12660</v>
      </c>
      <c r="D148" s="48">
        <v>13257</v>
      </c>
      <c r="E148" s="34">
        <f>D148-C148</f>
        <v>597</v>
      </c>
      <c r="F148" s="27"/>
      <c r="G148" s="49"/>
      <c r="H148" s="51"/>
    </row>
    <row r="149" spans="1:8" x14ac:dyDescent="0.25">
      <c r="A149" s="36">
        <v>175</v>
      </c>
      <c r="B149" s="33">
        <f>Сентябрь!D149</f>
        <v>0</v>
      </c>
      <c r="C149" s="34">
        <f>Октябрь!D149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Сентябрь!D150</f>
        <v>0</v>
      </c>
      <c r="C150" s="34">
        <f>Октябрь!D150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5">
      <c r="A151" s="25">
        <v>177.178</v>
      </c>
      <c r="B151" s="33">
        <f>Сентябрь!D151</f>
        <v>8537</v>
      </c>
      <c r="C151" s="34">
        <f>Октябрь!D151</f>
        <v>8678</v>
      </c>
      <c r="D151" s="48">
        <v>8687</v>
      </c>
      <c r="E151" s="34">
        <f t="shared" si="2"/>
        <v>9</v>
      </c>
      <c r="F151" s="27"/>
      <c r="G151" s="49"/>
      <c r="H151" s="51"/>
    </row>
    <row r="152" spans="1:8" x14ac:dyDescent="0.25">
      <c r="A152" s="28">
        <v>179</v>
      </c>
      <c r="B152" s="33">
        <f>Сентябрь!D152</f>
        <v>0</v>
      </c>
      <c r="C152" s="34">
        <f>Октябрь!D152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5">
      <c r="A153" s="25">
        <v>180.18100000000001</v>
      </c>
      <c r="B153" s="33">
        <f>Сентябрь!D153</f>
        <v>2448</v>
      </c>
      <c r="C153" s="34">
        <f>Октябрь!D153</f>
        <v>2503</v>
      </c>
      <c r="D153" s="48">
        <v>2553</v>
      </c>
      <c r="E153" s="34">
        <f t="shared" si="2"/>
        <v>50</v>
      </c>
      <c r="F153" s="27"/>
      <c r="G153" s="49"/>
      <c r="H153" s="51"/>
    </row>
    <row r="154" spans="1:8" x14ac:dyDescent="0.25">
      <c r="A154" s="31">
        <v>182</v>
      </c>
      <c r="B154" s="33">
        <f>Сентябрь!D154</f>
        <v>104</v>
      </c>
      <c r="C154" s="34">
        <f>Октябрь!D154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5">
      <c r="A155" s="36">
        <v>183</v>
      </c>
      <c r="B155" s="33">
        <f>Сентябрь!D155</f>
        <v>0</v>
      </c>
      <c r="C155" s="34">
        <f>Октябрь!D155</f>
        <v>0</v>
      </c>
      <c r="D155" s="48"/>
      <c r="E155" s="34">
        <f t="shared" si="2"/>
        <v>0</v>
      </c>
      <c r="F155" s="34"/>
      <c r="G155" s="50"/>
      <c r="H155" s="51" t="s">
        <v>1</v>
      </c>
    </row>
    <row r="156" spans="1:8" x14ac:dyDescent="0.25">
      <c r="A156" s="31">
        <v>184.185</v>
      </c>
      <c r="B156" s="33">
        <f>Сентябрь!D156</f>
        <v>1552</v>
      </c>
      <c r="C156" s="34">
        <f>Октябрь!D156</f>
        <v>1613</v>
      </c>
      <c r="D156" s="48">
        <v>1770</v>
      </c>
      <c r="E156" s="34">
        <f t="shared" si="2"/>
        <v>157</v>
      </c>
      <c r="F156" s="34"/>
      <c r="G156" s="50"/>
      <c r="H156" s="51"/>
    </row>
    <row r="157" spans="1:8" x14ac:dyDescent="0.25">
      <c r="A157" s="142">
        <v>186</v>
      </c>
      <c r="B157" s="33">
        <f>Сентябрь!D157</f>
        <v>56</v>
      </c>
      <c r="C157" s="34">
        <f>Октябрь!D157</f>
        <v>128</v>
      </c>
      <c r="D157" s="48">
        <v>275</v>
      </c>
      <c r="E157" s="34">
        <f t="shared" si="2"/>
        <v>147</v>
      </c>
      <c r="F157" s="34"/>
      <c r="G157" s="50"/>
      <c r="H157" s="51"/>
    </row>
    <row r="158" spans="1:8" x14ac:dyDescent="0.25">
      <c r="A158" s="77">
        <v>187</v>
      </c>
      <c r="B158" s="33">
        <f>Сентябрь!D158</f>
        <v>1980</v>
      </c>
      <c r="C158" s="34">
        <f>Октябрь!D158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8" x14ac:dyDescent="0.25">
      <c r="A159" s="126">
        <v>188</v>
      </c>
      <c r="B159" s="33">
        <f>Сентябрь!D159</f>
        <v>9028</v>
      </c>
      <c r="C159" s="34">
        <f>Октябрь!D159</f>
        <v>9369</v>
      </c>
      <c r="D159" s="48">
        <v>9369</v>
      </c>
      <c r="E159" s="34">
        <f t="shared" si="2"/>
        <v>0</v>
      </c>
      <c r="F159" s="34"/>
      <c r="G159" s="50"/>
      <c r="H159" s="51"/>
    </row>
    <row r="160" spans="1:8" x14ac:dyDescent="0.25">
      <c r="A160" s="28">
        <v>189</v>
      </c>
      <c r="B160" s="33">
        <f>Сентябрь!D160</f>
        <v>0</v>
      </c>
      <c r="C160" s="34">
        <f>Октябрь!D160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5">
      <c r="A161" s="25">
        <v>190</v>
      </c>
      <c r="B161" s="33">
        <f>Сентябрь!D161</f>
        <v>453</v>
      </c>
      <c r="C161" s="34">
        <f>Октябрь!D161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5">
      <c r="A162" s="25">
        <v>191</v>
      </c>
      <c r="B162" s="33">
        <f>Сентябрь!D162</f>
        <v>394</v>
      </c>
      <c r="C162" s="34">
        <f>Октябрь!D162</f>
        <v>434</v>
      </c>
      <c r="D162" s="48">
        <v>434</v>
      </c>
      <c r="E162" s="34">
        <f t="shared" si="2"/>
        <v>0</v>
      </c>
      <c r="F162" s="34"/>
      <c r="G162" s="50"/>
      <c r="H162" s="51"/>
    </row>
    <row r="163" spans="1:8" x14ac:dyDescent="0.25">
      <c r="A163" s="36">
        <v>192</v>
      </c>
      <c r="B163" s="33">
        <f>Сентябрь!D163</f>
        <v>0</v>
      </c>
      <c r="C163" s="34">
        <f>Октябрь!D163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5">
      <c r="A164" s="25">
        <v>193</v>
      </c>
      <c r="B164" s="33">
        <f>Сентябрь!D164</f>
        <v>1745</v>
      </c>
      <c r="C164" s="34">
        <f>Октябрь!D164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5">
      <c r="A165" s="25">
        <v>194</v>
      </c>
      <c r="B165" s="33">
        <f>Сентябрь!D165</f>
        <v>1309</v>
      </c>
      <c r="C165" s="34">
        <f>Октябрь!D165</f>
        <v>1334</v>
      </c>
      <c r="D165" s="48">
        <v>1498</v>
      </c>
      <c r="E165" s="34">
        <f t="shared" si="2"/>
        <v>164</v>
      </c>
      <c r="F165" s="27"/>
      <c r="G165" s="49"/>
      <c r="H165" s="51"/>
    </row>
    <row r="166" spans="1:8" x14ac:dyDescent="0.25">
      <c r="A166" s="25">
        <v>195</v>
      </c>
      <c r="B166" s="33">
        <f>Сентябрь!D166</f>
        <v>505</v>
      </c>
      <c r="C166" s="34">
        <f>Октябрь!D166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5">
      <c r="A167" s="25">
        <v>196</v>
      </c>
      <c r="B167" s="33">
        <f>Сентябрь!D167</f>
        <v>19404</v>
      </c>
      <c r="C167" s="34">
        <f>Октябрь!D167</f>
        <v>20282</v>
      </c>
      <c r="D167" s="48">
        <v>21160</v>
      </c>
      <c r="E167" s="34">
        <f t="shared" si="2"/>
        <v>878</v>
      </c>
      <c r="F167" s="27"/>
      <c r="G167" s="49"/>
      <c r="H167" s="51">
        <v>2964</v>
      </c>
    </row>
    <row r="168" spans="1:8" x14ac:dyDescent="0.25">
      <c r="A168" s="73">
        <v>197</v>
      </c>
      <c r="B168" s="33">
        <f>Сентябрь!D168</f>
        <v>2</v>
      </c>
      <c r="C168" s="34">
        <f>Октябрь!D168</f>
        <v>192</v>
      </c>
      <c r="D168" s="48">
        <v>402</v>
      </c>
      <c r="E168" s="34">
        <f t="shared" si="2"/>
        <v>210</v>
      </c>
      <c r="F168" s="27"/>
      <c r="G168" s="49"/>
      <c r="H168" s="51"/>
    </row>
    <row r="169" spans="1:8" x14ac:dyDescent="0.25">
      <c r="A169" s="25">
        <v>198</v>
      </c>
      <c r="B169" s="33">
        <f>Сентябрь!D169</f>
        <v>2946</v>
      </c>
      <c r="C169" s="34">
        <f>Октябрь!D169</f>
        <v>3042</v>
      </c>
      <c r="D169" s="48">
        <v>3047</v>
      </c>
      <c r="E169" s="34">
        <f t="shared" si="2"/>
        <v>5</v>
      </c>
      <c r="F169" s="27"/>
      <c r="G169" s="49"/>
      <c r="H169" s="51"/>
    </row>
    <row r="170" spans="1:8" x14ac:dyDescent="0.25">
      <c r="A170" s="25">
        <v>199</v>
      </c>
      <c r="B170" s="33">
        <f>Сентябрь!D170</f>
        <v>34337</v>
      </c>
      <c r="C170" s="34">
        <f>Октябрь!D170</f>
        <v>35101</v>
      </c>
      <c r="D170" s="48">
        <v>35288</v>
      </c>
      <c r="E170" s="34">
        <f t="shared" si="2"/>
        <v>187</v>
      </c>
      <c r="F170" s="27"/>
      <c r="G170" s="49"/>
      <c r="H170" s="51"/>
    </row>
    <row r="171" spans="1:8" x14ac:dyDescent="0.25">
      <c r="A171" s="25">
        <v>200</v>
      </c>
      <c r="B171" s="33">
        <f>Сентябрь!D171</f>
        <v>92120</v>
      </c>
      <c r="C171" s="34">
        <f>Октябрь!D171</f>
        <v>93419</v>
      </c>
      <c r="D171" s="48">
        <v>95902</v>
      </c>
      <c r="E171" s="34">
        <f t="shared" si="2"/>
        <v>2483</v>
      </c>
      <c r="F171" s="27"/>
      <c r="G171" s="49"/>
      <c r="H171" s="51"/>
    </row>
    <row r="172" spans="1:8" x14ac:dyDescent="0.25">
      <c r="A172" s="28">
        <v>201</v>
      </c>
      <c r="B172" s="33">
        <f>Сентябрь!D172</f>
        <v>0</v>
      </c>
      <c r="C172" s="34">
        <f>Октябрь!D172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5">
      <c r="A173" s="28">
        <v>202</v>
      </c>
      <c r="B173" s="33">
        <f>Сентябрь!D173</f>
        <v>0</v>
      </c>
      <c r="C173" s="34">
        <f>Октябрь!D173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5">
      <c r="A174" s="28">
        <v>203</v>
      </c>
      <c r="B174" s="33">
        <f>Сентябрь!D174</f>
        <v>0</v>
      </c>
      <c r="C174" s="34">
        <f>Октябрь!D174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5">
      <c r="A175" s="28">
        <v>204</v>
      </c>
      <c r="B175" s="33">
        <f>Сентябрь!D175</f>
        <v>0</v>
      </c>
      <c r="C175" s="34">
        <f>Октябрь!D175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5">
      <c r="A176" s="28">
        <v>205</v>
      </c>
      <c r="B176" s="33">
        <f>Сентябрь!D176</f>
        <v>0</v>
      </c>
      <c r="C176" s="34">
        <f>Октябрь!D176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5">
      <c r="A177" s="28">
        <v>206</v>
      </c>
      <c r="B177" s="33">
        <f>Сентябрь!D177</f>
        <v>0</v>
      </c>
      <c r="C177" s="34">
        <f>Октябрь!D177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5">
      <c r="A178" s="28">
        <v>216</v>
      </c>
      <c r="B178" s="33">
        <f>Сентябрь!D178</f>
        <v>0</v>
      </c>
      <c r="C178" s="34">
        <f>Октябрь!D178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5">
      <c r="A179" s="31">
        <v>217</v>
      </c>
      <c r="B179" s="33">
        <f>Сентябрь!D179</f>
        <v>3905</v>
      </c>
      <c r="C179" s="34">
        <f>Октябрь!D179</f>
        <v>3914</v>
      </c>
      <c r="D179" s="48">
        <v>3914</v>
      </c>
      <c r="E179" s="34">
        <f t="shared" si="2"/>
        <v>0</v>
      </c>
      <c r="F179" s="34"/>
      <c r="G179" s="50"/>
      <c r="H179" s="51"/>
    </row>
    <row r="180" spans="1:8" x14ac:dyDescent="0.25">
      <c r="A180" s="28">
        <v>218</v>
      </c>
      <c r="B180" s="33">
        <f>Сентябрь!D180</f>
        <v>0</v>
      </c>
      <c r="C180" s="34">
        <f>Октябрь!D180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5">
      <c r="A181" s="28">
        <v>219</v>
      </c>
      <c r="B181" s="33">
        <f>Сентябрь!D181</f>
        <v>0</v>
      </c>
      <c r="C181" s="34">
        <f>Октябрь!D181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5">
      <c r="A182" s="28">
        <v>220</v>
      </c>
      <c r="B182" s="33">
        <f>Сентябрь!D182</f>
        <v>0</v>
      </c>
      <c r="C182" s="34">
        <f>Октябрь!D182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5">
      <c r="A183" s="28">
        <v>221</v>
      </c>
      <c r="B183" s="33">
        <f>Сентябрь!D183</f>
        <v>0</v>
      </c>
      <c r="C183" s="34">
        <f>Октябрь!D183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5">
      <c r="A184" s="28">
        <v>222</v>
      </c>
      <c r="B184" s="33">
        <f>Сентябрь!D184</f>
        <v>0</v>
      </c>
      <c r="C184" s="34">
        <f>Октябрь!D184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5">
      <c r="A185" s="28">
        <v>223</v>
      </c>
      <c r="B185" s="33">
        <f>Сентябрь!D185</f>
        <v>0</v>
      </c>
      <c r="C185" s="34">
        <f>Октябрь!D185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5">
      <c r="A186" s="28">
        <v>224</v>
      </c>
      <c r="B186" s="33">
        <f>Сентябрь!D186</f>
        <v>0</v>
      </c>
      <c r="C186" s="34">
        <f>Октябрь!D186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5">
      <c r="A187" s="28">
        <v>225</v>
      </c>
      <c r="B187" s="33">
        <f>Сентябрь!D187</f>
        <v>0</v>
      </c>
      <c r="C187" s="34">
        <f>Октябрь!D187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5">
      <c r="A188" s="28">
        <v>226</v>
      </c>
      <c r="B188" s="33">
        <f>Сентябрь!D188</f>
        <v>0</v>
      </c>
      <c r="C188" s="34">
        <f>Октябрь!D188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5">
      <c r="A189" s="28">
        <v>227</v>
      </c>
      <c r="B189" s="33">
        <f>Сентябрь!D189</f>
        <v>0</v>
      </c>
      <c r="C189" s="34">
        <f>Октябрь!D189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5">
      <c r="A190" s="28">
        <v>228</v>
      </c>
      <c r="B190" s="33">
        <f>Сентябрь!D190</f>
        <v>0</v>
      </c>
      <c r="C190" s="34">
        <f>Октябрь!D190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5">
      <c r="A191" s="28">
        <v>229</v>
      </c>
      <c r="B191" s="33">
        <f>Сентябрь!D191</f>
        <v>0</v>
      </c>
      <c r="C191" s="34">
        <f>Октябрь!D191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5">
      <c r="A192" s="28">
        <v>230</v>
      </c>
      <c r="B192" s="33">
        <f>Сентябрь!D192</f>
        <v>0</v>
      </c>
      <c r="C192" s="34">
        <f>Октябрь!D192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5">
      <c r="A193" s="28">
        <v>231</v>
      </c>
      <c r="B193" s="33">
        <f>Сентябрь!D193</f>
        <v>0</v>
      </c>
      <c r="C193" s="34">
        <f>Октябрь!D193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5">
      <c r="A194" s="28">
        <v>232</v>
      </c>
      <c r="B194" s="33">
        <f>Сентябрь!D194</f>
        <v>0</v>
      </c>
      <c r="C194" s="34">
        <f>Октябрь!D194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5">
      <c r="A195" s="28">
        <v>233</v>
      </c>
      <c r="B195" s="33">
        <f>Сентябрь!D195</f>
        <v>0</v>
      </c>
      <c r="C195" s="34">
        <f>Октябрь!D195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5">
      <c r="A196" s="25">
        <v>234</v>
      </c>
      <c r="B196" s="33">
        <f>Сентябрь!D196</f>
        <v>0</v>
      </c>
      <c r="C196" s="34">
        <f>Октябрь!D196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5">
      <c r="A197" s="25">
        <v>235</v>
      </c>
      <c r="B197" s="33">
        <f>Сентябрь!D197</f>
        <v>0</v>
      </c>
      <c r="C197" s="34">
        <f>Октябрь!D197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5">
      <c r="A198" s="28">
        <v>236</v>
      </c>
      <c r="B198" s="33">
        <f>Сентябрь!D198</f>
        <v>0</v>
      </c>
      <c r="C198" s="34">
        <f>Октябрь!D198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5">
      <c r="A199" s="28">
        <v>237</v>
      </c>
      <c r="B199" s="33">
        <f>Сентябрь!D199</f>
        <v>0</v>
      </c>
      <c r="C199" s="34">
        <f>Октябрь!D199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5">
      <c r="A200" s="25">
        <v>238</v>
      </c>
      <c r="B200" s="33">
        <f>Сентябрь!D200</f>
        <v>0</v>
      </c>
      <c r="C200" s="34">
        <f>Октябрь!D200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5">
      <c r="A201" s="25">
        <v>239</v>
      </c>
      <c r="B201" s="33">
        <f>Сентябрь!D201</f>
        <v>0</v>
      </c>
      <c r="C201" s="34">
        <f>Октябрь!D201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5">
      <c r="A202" s="28">
        <v>240</v>
      </c>
      <c r="B202" s="33">
        <f>Сентябрь!D202</f>
        <v>0</v>
      </c>
      <c r="C202" s="34">
        <f>Октябрь!D202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5">
      <c r="A203" s="25">
        <v>241</v>
      </c>
      <c r="B203" s="33">
        <f>Сентябрь!D203</f>
        <v>0</v>
      </c>
      <c r="C203" s="34">
        <f>Октябрь!D203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5">
      <c r="A204" s="25">
        <v>242</v>
      </c>
      <c r="B204" s="33">
        <f>Сентябрь!D204</f>
        <v>0</v>
      </c>
      <c r="C204" s="34">
        <f>Октябрь!D204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5">
      <c r="A205" s="28">
        <v>243</v>
      </c>
      <c r="B205" s="33">
        <f>Сентябрь!D205</f>
        <v>0</v>
      </c>
      <c r="C205" s="34">
        <f>Октябрь!D205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5">
      <c r="A206" s="25">
        <v>244</v>
      </c>
      <c r="B206" s="33">
        <f>Сентябрь!D206</f>
        <v>0</v>
      </c>
      <c r="C206" s="34">
        <f>Октябрь!D206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5">
      <c r="A207" s="25">
        <v>245</v>
      </c>
      <c r="B207" s="33">
        <f>Сентябрь!D207</f>
        <v>0</v>
      </c>
      <c r="C207" s="34">
        <f>Октябрь!D207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5">
      <c r="A208" s="28">
        <v>246</v>
      </c>
      <c r="B208" s="33">
        <f>Сентябрь!D208</f>
        <v>0</v>
      </c>
      <c r="C208" s="34">
        <f>Октябрь!D208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5">
      <c r="A209" s="25">
        <v>247</v>
      </c>
      <c r="B209" s="33">
        <f>Сентябрь!D209</f>
        <v>0</v>
      </c>
      <c r="C209" s="34">
        <f>Октябрь!D209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5">
      <c r="A210" s="126">
        <v>248</v>
      </c>
      <c r="B210" s="33">
        <f>Сентябрь!D210</f>
        <v>0</v>
      </c>
      <c r="C210" s="34">
        <f>Октябрь!D210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5">
      <c r="A211" s="25">
        <v>249</v>
      </c>
      <c r="B211" s="33">
        <f>Сентябрь!D211</f>
        <v>0</v>
      </c>
      <c r="C211" s="34">
        <f>Октябрь!D211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5">
      <c r="A212" s="28">
        <v>250</v>
      </c>
      <c r="B212" s="33">
        <f>Сентябрь!D212</f>
        <v>0</v>
      </c>
      <c r="C212" s="34">
        <f>Октябрь!D212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5">
      <c r="A213" s="129">
        <v>251</v>
      </c>
      <c r="B213" s="33">
        <f>Сентябрь!D213</f>
        <v>0</v>
      </c>
      <c r="C213" s="34">
        <f>Октябрь!D213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5">
      <c r="A214" s="25">
        <v>252</v>
      </c>
      <c r="B214" s="33">
        <f>Сентябрь!D214</f>
        <v>0</v>
      </c>
      <c r="C214" s="34">
        <f>Октябрь!D214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5">
      <c r="A215" s="25">
        <v>253</v>
      </c>
      <c r="B215" s="33">
        <f>Сентябрь!D215</f>
        <v>0</v>
      </c>
      <c r="C215" s="34">
        <f>Октябрь!D215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5">
      <c r="A216" s="28">
        <v>254</v>
      </c>
      <c r="B216" s="33">
        <f>Сентябрь!D216</f>
        <v>0</v>
      </c>
      <c r="C216" s="34">
        <f>Октябрь!D216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5">
      <c r="A217" s="28">
        <v>255</v>
      </c>
      <c r="B217" s="33">
        <f>Сентябрь!D217</f>
        <v>0</v>
      </c>
      <c r="C217" s="34">
        <f>Октябрь!D217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5">
      <c r="A218" s="28">
        <v>256</v>
      </c>
      <c r="B218" s="33">
        <f>Сентябрь!D218</f>
        <v>0</v>
      </c>
      <c r="C218" s="34">
        <f>Октябрь!D218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5">
      <c r="A219" s="25">
        <v>257.25799999999998</v>
      </c>
      <c r="B219" s="33">
        <f>Сентябрь!D219</f>
        <v>0</v>
      </c>
      <c r="C219" s="34">
        <f>Октябрь!D219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5">
      <c r="A220" s="28">
        <v>259</v>
      </c>
      <c r="B220" s="55">
        <f>Сентябрь!D220</f>
        <v>0</v>
      </c>
      <c r="C220" s="56">
        <f>Октябрь!D220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5">
      <c r="A221" s="25">
        <v>260</v>
      </c>
      <c r="B221" s="55">
        <f>Сентябрь!D221</f>
        <v>0</v>
      </c>
      <c r="C221" s="56">
        <f>Октябрь!D221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5">
      <c r="A222" s="25">
        <v>261</v>
      </c>
      <c r="B222" s="55">
        <f>Сентябрь!D222</f>
        <v>0</v>
      </c>
      <c r="C222" s="56">
        <f>Октябрь!D222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5">
      <c r="A223" s="25">
        <v>262</v>
      </c>
      <c r="B223" s="55">
        <f>Сентябрь!D223</f>
        <v>0</v>
      </c>
      <c r="C223" s="56">
        <f>Октябрь!D223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5">
      <c r="A224" s="28">
        <v>263</v>
      </c>
      <c r="B224" s="55">
        <f>Сентябрь!D224</f>
        <v>0</v>
      </c>
      <c r="C224" s="56">
        <f>Октябрь!D224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5">
      <c r="A225" s="25">
        <v>264</v>
      </c>
      <c r="B225" s="55">
        <f>Сентябрь!D225</f>
        <v>0</v>
      </c>
      <c r="C225" s="56">
        <f>Октябрь!D225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5">
      <c r="A226" s="25">
        <v>265</v>
      </c>
      <c r="B226" s="55">
        <f>Сентябрь!D226</f>
        <v>0</v>
      </c>
      <c r="C226" s="56">
        <f>Октябрь!D226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5">
      <c r="A227" s="25">
        <v>266</v>
      </c>
      <c r="B227" s="55">
        <f>Сентябрь!D227</f>
        <v>0</v>
      </c>
      <c r="C227" s="56">
        <f>Октябрь!D227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5">
      <c r="A228" s="25">
        <v>267</v>
      </c>
      <c r="B228" s="55">
        <f>Сентябрь!D228</f>
        <v>0</v>
      </c>
      <c r="C228" s="56">
        <f>Октябрь!D228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5">
      <c r="A229" s="25">
        <v>268</v>
      </c>
      <c r="B229" s="55">
        <f>Сентябрь!D229</f>
        <v>0</v>
      </c>
      <c r="C229" s="56">
        <f>Октябрь!D229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5">
      <c r="A230" s="25">
        <v>269</v>
      </c>
      <c r="B230" s="55">
        <f>Сентябрь!D230</f>
        <v>0</v>
      </c>
      <c r="C230" s="56">
        <f>Октябрь!D230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5">
      <c r="A231" s="25">
        <v>270</v>
      </c>
      <c r="B231" s="55">
        <f>Сентябрь!D231</f>
        <v>0</v>
      </c>
      <c r="C231" s="56">
        <f>Октябрь!D231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5">
      <c r="A232" s="25">
        <v>271</v>
      </c>
      <c r="B232" s="55">
        <f>Сентябрь!D232</f>
        <v>0</v>
      </c>
      <c r="C232" s="56">
        <f>Октябрь!D232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5">
      <c r="A233" s="25">
        <v>272</v>
      </c>
      <c r="B233" s="55">
        <f>Сентябрь!D233</f>
        <v>0</v>
      </c>
      <c r="C233" s="56">
        <f>Октябрь!D233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5">
      <c r="A234" s="28">
        <v>273</v>
      </c>
      <c r="B234" s="55">
        <f>Сентябрь!D234</f>
        <v>0</v>
      </c>
      <c r="C234" s="56">
        <f>Октябрь!D234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5">
      <c r="A235" s="25">
        <v>274</v>
      </c>
      <c r="B235" s="55">
        <f>Сентябрь!D235</f>
        <v>0</v>
      </c>
      <c r="C235" s="56">
        <f>Октябрь!D235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5">
      <c r="A236" s="28">
        <v>275</v>
      </c>
      <c r="B236" s="55">
        <f>Сентябрь!D236</f>
        <v>0</v>
      </c>
      <c r="C236" s="56">
        <f>Октябрь!D236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5">
      <c r="A237" s="28">
        <v>276</v>
      </c>
      <c r="B237" s="55">
        <f>Сентябрь!D237</f>
        <v>0</v>
      </c>
      <c r="C237" s="56">
        <f>Октябрь!D237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5">
      <c r="A238" s="28">
        <v>277</v>
      </c>
      <c r="B238" s="55">
        <f>Сентябрь!D238</f>
        <v>0</v>
      </c>
      <c r="C238" s="56">
        <f>Октябрь!D238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5">
      <c r="A239" s="28">
        <v>278</v>
      </c>
      <c r="B239" s="55">
        <f>Сентябрь!D239</f>
        <v>0</v>
      </c>
      <c r="C239" s="56">
        <f>Октябрь!D239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5">
      <c r="A240" s="28">
        <v>279</v>
      </c>
      <c r="B240" s="55">
        <f>Сентябрь!D240</f>
        <v>0</v>
      </c>
      <c r="C240" s="56">
        <f>Октябрь!D240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5">
      <c r="A241" s="25">
        <v>280</v>
      </c>
      <c r="B241" s="55">
        <f>Сентябрь!D241</f>
        <v>0</v>
      </c>
      <c r="C241" s="56">
        <f>Октябрь!D241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5">
      <c r="A242" s="28">
        <v>281</v>
      </c>
      <c r="B242" s="55">
        <f>Сентябрь!D242</f>
        <v>0</v>
      </c>
      <c r="C242" s="56">
        <f>Октябрь!D242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5">
      <c r="A243" s="25">
        <v>282</v>
      </c>
      <c r="B243" s="55">
        <f>Сентябрь!D243</f>
        <v>0</v>
      </c>
      <c r="C243" s="56">
        <f>Октябрь!D243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5">
      <c r="A244" s="28">
        <v>283</v>
      </c>
      <c r="B244" s="55">
        <f>Сентябрь!D244</f>
        <v>0</v>
      </c>
      <c r="C244" s="56">
        <f>Октябрь!D244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5">
      <c r="A245" s="39">
        <v>284</v>
      </c>
      <c r="B245" s="59">
        <f>Сентябрь!D245</f>
        <v>0</v>
      </c>
      <c r="C245" s="60">
        <f>Октябрь!D245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Сентябрь!D246</f>
        <v>0</v>
      </c>
      <c r="C246" s="60">
        <f>Октябрь!D246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5">
      <c r="A247" s="74"/>
      <c r="B247" s="40"/>
      <c r="C247" s="41"/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Сентябрь!D248</f>
        <v>20491</v>
      </c>
      <c r="C248" s="44">
        <f>Октябрь!D248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5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3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38</v>
      </c>
      <c r="C256" s="125" t="s">
        <v>39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Октябрь!C258</f>
        <v>8891.2000000000007</v>
      </c>
      <c r="C258" s="122">
        <v>9292.7999999999993</v>
      </c>
      <c r="D258" s="118"/>
      <c r="E258" s="7"/>
      <c r="F258" s="146"/>
      <c r="G258" s="147"/>
      <c r="H258" s="8"/>
    </row>
    <row r="259" spans="1:8" ht="15.75" thickBot="1" x14ac:dyDescent="0.3">
      <c r="A259" s="106"/>
      <c r="B259" s="112">
        <f>B258*80</f>
        <v>711296</v>
      </c>
      <c r="C259" s="112">
        <f>C258*80</f>
        <v>743424</v>
      </c>
      <c r="D259" s="109">
        <f>C259-B259</f>
        <v>32128</v>
      </c>
      <c r="E259" s="9">
        <f>SUM(E196:E246)</f>
        <v>0</v>
      </c>
      <c r="F259" s="148"/>
      <c r="G259" s="149"/>
      <c r="H259" s="10">
        <f>D259-E259-D261</f>
        <v>32019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Октябрь!C261</f>
        <v>6434</v>
      </c>
      <c r="C261" s="123">
        <v>6543</v>
      </c>
      <c r="D261" s="119">
        <f>C261-B261</f>
        <v>109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Октябрь!C263</f>
        <v>14543.7</v>
      </c>
      <c r="C263" s="122">
        <v>14809.1</v>
      </c>
      <c r="D263" s="118"/>
      <c r="E263" s="83"/>
      <c r="F263" s="87">
        <v>11</v>
      </c>
      <c r="G263" s="136">
        <v>14</v>
      </c>
      <c r="H263" s="85"/>
    </row>
    <row r="264" spans="1:8" ht="15.75" thickBot="1" x14ac:dyDescent="0.3">
      <c r="A264" s="106"/>
      <c r="B264" s="115">
        <f>B263*60</f>
        <v>872622</v>
      </c>
      <c r="C264" s="115">
        <f>C263*60</f>
        <v>888546</v>
      </c>
      <c r="D264" s="109">
        <f>C264-B264</f>
        <v>15924</v>
      </c>
      <c r="E264" s="84">
        <f>SUM(E2:E53,E55:E63,E167:E171,E179,E247)</f>
        <v>14391</v>
      </c>
      <c r="F264" s="152">
        <f>F263*0.25*G263*30</f>
        <v>1155</v>
      </c>
      <c r="G264" s="153"/>
      <c r="H264" s="86">
        <f>D264-E264-F264</f>
        <v>378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Октябрь!C266</f>
        <v>41196.400000000001</v>
      </c>
      <c r="C266" s="122">
        <v>41938.6</v>
      </c>
      <c r="D266" s="118"/>
      <c r="E266" s="83"/>
      <c r="F266" s="87">
        <v>15</v>
      </c>
      <c r="G266" s="136">
        <v>14</v>
      </c>
      <c r="H266" s="85"/>
    </row>
    <row r="267" spans="1:8" ht="15.75" thickBot="1" x14ac:dyDescent="0.3">
      <c r="A267" s="106"/>
      <c r="B267" s="115">
        <f>B266*30</f>
        <v>1235892</v>
      </c>
      <c r="C267" s="115">
        <f>C266*30</f>
        <v>1258158</v>
      </c>
      <c r="D267" s="109">
        <f>C267-B267</f>
        <v>22266</v>
      </c>
      <c r="E267" s="84">
        <f>SUM(E54,E64:E166,E248)</f>
        <v>38421</v>
      </c>
      <c r="F267" s="152">
        <f>F266*0.25*G266*30</f>
        <v>1575</v>
      </c>
      <c r="G267" s="153"/>
      <c r="H267" s="86">
        <f>D267-E267-F267+D125</f>
        <v>3150</v>
      </c>
    </row>
    <row r="268" spans="1:8" ht="15.75" thickBot="1" x14ac:dyDescent="0.3">
      <c r="A268" s="11"/>
      <c r="B268" s="116"/>
      <c r="C268" s="116"/>
      <c r="D268" s="119">
        <f>D259+D264+D267</f>
        <v>70318</v>
      </c>
      <c r="E268" s="14">
        <f>E259+E264+E267</f>
        <v>52812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E270" s="6">
        <v>1161.9549999999999</v>
      </c>
      <c r="F270" s="6"/>
      <c r="G270" s="6"/>
      <c r="H270" s="6"/>
    </row>
    <row r="271" spans="1:8" x14ac:dyDescent="0.25">
      <c r="A271" s="107" t="s">
        <v>14</v>
      </c>
      <c r="B271" s="117">
        <f>Октябрь!C271</f>
        <v>3804.27</v>
      </c>
      <c r="C271" s="124">
        <v>3869.97</v>
      </c>
      <c r="D271" s="120"/>
      <c r="E271" s="145">
        <f>E270*800</f>
        <v>929564</v>
      </c>
      <c r="F271" s="1"/>
      <c r="G271" s="1"/>
      <c r="H271" s="1"/>
    </row>
    <row r="272" spans="1:8" ht="15.75" thickBot="1" x14ac:dyDescent="0.3">
      <c r="A272" s="108"/>
      <c r="B272" s="115">
        <f>B271*800</f>
        <v>3043416</v>
      </c>
      <c r="C272" s="115">
        <f>C271*800</f>
        <v>3095976</v>
      </c>
      <c r="D272" s="121">
        <f>C272-B272</f>
        <v>52560</v>
      </c>
      <c r="E272" s="17">
        <f>E271-Октябрь!E271</f>
        <v>51375.199999999953</v>
      </c>
      <c r="F272" s="1"/>
      <c r="G272" s="1"/>
      <c r="H272" s="1"/>
    </row>
  </sheetData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tabSelected="1" workbookViewId="0">
      <pane ySplit="1" topLeftCell="A245" activePane="bottomLeft" state="frozen"/>
      <selection pane="bottomLeft" activeCell="H268" sqref="H268"/>
    </sheetView>
  </sheetViews>
  <sheetFormatPr defaultRowHeight="15" x14ac:dyDescent="0.25"/>
  <cols>
    <col min="1" max="1" width="8.85546875" bestFit="1" customWidth="1"/>
    <col min="2" max="4" width="12.85546875" customWidth="1"/>
    <col min="5" max="5" width="13.5703125" customWidth="1"/>
    <col min="6" max="7" width="4.28515625" customWidth="1"/>
    <col min="8" max="8" width="28.5703125" customWidth="1"/>
  </cols>
  <sheetData>
    <row r="1" spans="1:8" ht="15.75" thickBot="1" x14ac:dyDescent="0.3">
      <c r="A1" s="76" t="s">
        <v>0</v>
      </c>
      <c r="B1" s="2" t="s">
        <v>38</v>
      </c>
      <c r="C1" s="2" t="s">
        <v>39</v>
      </c>
      <c r="D1" s="93" t="s">
        <v>40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Октябрь!D2</f>
        <v>0</v>
      </c>
      <c r="C2" s="23">
        <f>Ноябрь!D2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Октябрь!D3</f>
        <v>245</v>
      </c>
      <c r="C3" s="27">
        <f>Ноябрь!D3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Октябрь!D4</f>
        <v>0</v>
      </c>
      <c r="C4" s="27">
        <f>Ноябрь!D4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Октябрь!D5</f>
        <v>42181</v>
      </c>
      <c r="C5" s="27">
        <f>Ноябрь!D5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Октябрь!D6</f>
        <v>27597</v>
      </c>
      <c r="C6" s="27">
        <f>Ноябрь!D6</f>
        <v>28247</v>
      </c>
      <c r="D6" s="48">
        <v>28884</v>
      </c>
      <c r="E6" s="34">
        <f t="shared" si="0"/>
        <v>637</v>
      </c>
      <c r="F6" s="27"/>
      <c r="G6" s="49"/>
      <c r="H6" s="51"/>
    </row>
    <row r="7" spans="1:8" x14ac:dyDescent="0.2">
      <c r="A7" s="31">
        <v>7.8</v>
      </c>
      <c r="B7" s="26">
        <f>Октябрь!D7</f>
        <v>72827</v>
      </c>
      <c r="C7" s="27">
        <f>Ноябрь!D7</f>
        <v>74521</v>
      </c>
      <c r="D7" s="48">
        <v>76883</v>
      </c>
      <c r="E7" s="34">
        <f t="shared" si="0"/>
        <v>2362</v>
      </c>
      <c r="F7" s="27"/>
      <c r="G7" s="49"/>
      <c r="H7" s="51"/>
    </row>
    <row r="8" spans="1:8" x14ac:dyDescent="0.2">
      <c r="A8" s="32">
        <v>9.1</v>
      </c>
      <c r="B8" s="26">
        <f>Октябрь!D8</f>
        <v>15656</v>
      </c>
      <c r="C8" s="27">
        <f>Ноябрь!D8</f>
        <v>16575</v>
      </c>
      <c r="D8" s="48">
        <v>17066</v>
      </c>
      <c r="E8" s="34">
        <f t="shared" si="0"/>
        <v>491</v>
      </c>
      <c r="F8" s="27"/>
      <c r="G8" s="49"/>
      <c r="H8" s="51">
        <v>3357</v>
      </c>
    </row>
    <row r="9" spans="1:8" x14ac:dyDescent="0.2">
      <c r="A9" s="126">
        <v>11</v>
      </c>
      <c r="B9" s="33">
        <f>Октябрь!D9</f>
        <v>1123</v>
      </c>
      <c r="C9" s="34">
        <f>Ноябрь!D9</f>
        <v>1135</v>
      </c>
      <c r="D9" s="48">
        <v>1135</v>
      </c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Октябрь!D10</f>
        <v>37362</v>
      </c>
      <c r="C10" s="34">
        <f>Ноябрь!D10</f>
        <v>38457</v>
      </c>
      <c r="D10" s="48">
        <v>39665</v>
      </c>
      <c r="E10" s="34">
        <f t="shared" si="0"/>
        <v>1208</v>
      </c>
      <c r="F10" s="34"/>
      <c r="G10" s="50"/>
      <c r="H10" s="51"/>
    </row>
    <row r="11" spans="1:8" x14ac:dyDescent="0.2">
      <c r="A11" s="25">
        <v>14.15</v>
      </c>
      <c r="B11" s="33">
        <f>Октябрь!D11</f>
        <v>1231</v>
      </c>
      <c r="C11" s="34">
        <f>Ноябрь!D11</f>
        <v>2124</v>
      </c>
      <c r="D11" s="48">
        <v>3139</v>
      </c>
      <c r="E11" s="34">
        <f t="shared" si="0"/>
        <v>1015</v>
      </c>
      <c r="F11" s="27"/>
      <c r="G11" s="49"/>
      <c r="H11" s="51"/>
    </row>
    <row r="12" spans="1:8" x14ac:dyDescent="0.2">
      <c r="A12" s="25">
        <v>16</v>
      </c>
      <c r="B12" s="33">
        <f>Октябрь!D12</f>
        <v>3310</v>
      </c>
      <c r="C12" s="34">
        <f>Ноябрь!D12</f>
        <v>3311</v>
      </c>
      <c r="D12" s="48">
        <v>3311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Октябрь!D13</f>
        <v>0</v>
      </c>
      <c r="C13" s="34">
        <f>Ноябрь!D13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Октябрь!D14</f>
        <v>0</v>
      </c>
      <c r="C14" s="34">
        <f>Ноябрь!D14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Октябрь!D15</f>
        <v>629</v>
      </c>
      <c r="C15" s="34">
        <f>Ноябрь!D15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Октябрь!D16</f>
        <v>7460</v>
      </c>
      <c r="C16" s="34">
        <f>Ноябрь!D16</f>
        <v>7536</v>
      </c>
      <c r="D16" s="48">
        <v>7656</v>
      </c>
      <c r="E16" s="34">
        <f t="shared" si="0"/>
        <v>120</v>
      </c>
      <c r="F16" s="27"/>
      <c r="G16" s="49"/>
      <c r="H16" s="51"/>
    </row>
    <row r="17" spans="1:8" x14ac:dyDescent="0.2">
      <c r="A17" s="31">
        <v>21.22</v>
      </c>
      <c r="B17" s="33">
        <f>Октябрь!D17</f>
        <v>8344</v>
      </c>
      <c r="C17" s="34">
        <f>Ноябрь!D17</f>
        <v>9034</v>
      </c>
      <c r="D17" s="48">
        <v>9393</v>
      </c>
      <c r="E17" s="34">
        <f t="shared" si="0"/>
        <v>359</v>
      </c>
      <c r="F17" s="34"/>
      <c r="G17" s="50"/>
      <c r="H17" s="51"/>
    </row>
    <row r="18" spans="1:8" x14ac:dyDescent="0.2">
      <c r="A18" s="25">
        <v>23</v>
      </c>
      <c r="B18" s="33">
        <f>Октябрь!D18</f>
        <v>3026</v>
      </c>
      <c r="C18" s="34">
        <f>Ноябрь!D18</f>
        <v>3306</v>
      </c>
      <c r="D18" s="48">
        <v>3315</v>
      </c>
      <c r="E18" s="34">
        <f t="shared" si="0"/>
        <v>9</v>
      </c>
      <c r="F18" s="27"/>
      <c r="G18" s="49"/>
      <c r="H18" s="51"/>
    </row>
    <row r="19" spans="1:8" x14ac:dyDescent="0.2">
      <c r="A19" s="25">
        <v>24</v>
      </c>
      <c r="B19" s="33">
        <f>Октябрь!D19</f>
        <v>43597</v>
      </c>
      <c r="C19" s="34">
        <f>Ноябрь!D19</f>
        <v>44888</v>
      </c>
      <c r="D19" s="48">
        <v>46247</v>
      </c>
      <c r="E19" s="34">
        <f t="shared" si="0"/>
        <v>1359</v>
      </c>
      <c r="F19" s="27"/>
      <c r="G19" s="49"/>
      <c r="H19" s="51"/>
    </row>
    <row r="20" spans="1:8" x14ac:dyDescent="0.2">
      <c r="A20" s="28">
        <v>25</v>
      </c>
      <c r="B20" s="33">
        <f>Октябрь!D20</f>
        <v>0</v>
      </c>
      <c r="C20" s="34">
        <f>Ноябрь!D20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Октябрь!D21</f>
        <v>1763</v>
      </c>
      <c r="C21" s="34">
        <f>Ноябрь!D21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Октябрь!D22</f>
        <v>0</v>
      </c>
      <c r="C22" s="34">
        <f>Ноябрь!D22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Октябрь!D23</f>
        <v>35787</v>
      </c>
      <c r="C23" s="34">
        <f>Ноябрь!D23</f>
        <v>36250</v>
      </c>
      <c r="D23" s="48">
        <v>36250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Октябрь!D24</f>
        <v>2466</v>
      </c>
      <c r="C24" s="34">
        <f>Ноябрь!D24</f>
        <v>2469</v>
      </c>
      <c r="D24" s="48">
        <v>2469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Октябрь!D25</f>
        <v>78</v>
      </c>
      <c r="C25" s="34">
        <f>Ноябрь!D25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Октябрь!D26</f>
        <v>4938</v>
      </c>
      <c r="C26" s="34">
        <f>Ноябрь!D26</f>
        <v>4938</v>
      </c>
      <c r="D26" s="48">
        <v>4938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Октябрь!D27</f>
        <v>0</v>
      </c>
      <c r="C27" s="34">
        <f>Ноябрь!D27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Октябрь!D28</f>
        <v>2077</v>
      </c>
      <c r="C28" s="34">
        <f>Ноябрь!D28</f>
        <v>2156</v>
      </c>
      <c r="D28" s="48">
        <v>2156</v>
      </c>
      <c r="E28" s="34">
        <f t="shared" si="0"/>
        <v>0</v>
      </c>
      <c r="F28" s="27"/>
      <c r="G28" s="49"/>
      <c r="H28" s="51"/>
    </row>
    <row r="29" spans="1:8" x14ac:dyDescent="0.2">
      <c r="A29" s="28">
        <v>35</v>
      </c>
      <c r="B29" s="33">
        <f>Октябрь!D29</f>
        <v>0</v>
      </c>
      <c r="C29" s="34">
        <f>Ноябрь!D29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Октябрь!D30</f>
        <v>3570</v>
      </c>
      <c r="C30" s="34">
        <f>Ноябрь!D30</f>
        <v>3628</v>
      </c>
      <c r="D30" s="48">
        <v>3635</v>
      </c>
      <c r="E30" s="34">
        <f t="shared" si="0"/>
        <v>7</v>
      </c>
      <c r="F30" s="27"/>
      <c r="G30" s="49"/>
      <c r="H30" s="51"/>
    </row>
    <row r="31" spans="1:8" x14ac:dyDescent="0.2">
      <c r="A31" s="25">
        <v>37</v>
      </c>
      <c r="B31" s="33">
        <f>Октябрь!D31</f>
        <v>12850</v>
      </c>
      <c r="C31" s="34">
        <f>Ноябрь!D31</f>
        <v>13061</v>
      </c>
      <c r="D31" s="48">
        <v>13398</v>
      </c>
      <c r="E31" s="34">
        <f t="shared" si="0"/>
        <v>337</v>
      </c>
      <c r="F31" s="27"/>
      <c r="G31" s="49"/>
      <c r="H31" s="51"/>
    </row>
    <row r="32" spans="1:8" x14ac:dyDescent="0.2">
      <c r="A32" s="25">
        <v>38</v>
      </c>
      <c r="B32" s="33">
        <f>Октябрь!D32</f>
        <v>578</v>
      </c>
      <c r="C32" s="34">
        <f>Ноябрь!D32</f>
        <v>612</v>
      </c>
      <c r="D32" s="48">
        <v>622</v>
      </c>
      <c r="E32" s="34">
        <f t="shared" si="0"/>
        <v>10</v>
      </c>
      <c r="F32" s="27"/>
      <c r="G32" s="49"/>
      <c r="H32" s="51"/>
    </row>
    <row r="33" spans="1:8" x14ac:dyDescent="0.2">
      <c r="A33" s="72">
        <v>39.4</v>
      </c>
      <c r="B33" s="33">
        <f>Октябрь!D33</f>
        <v>54841</v>
      </c>
      <c r="C33" s="34">
        <f>Ноябрь!D33</f>
        <v>55465</v>
      </c>
      <c r="D33" s="48">
        <v>56089</v>
      </c>
      <c r="E33" s="34">
        <f t="shared" si="0"/>
        <v>624</v>
      </c>
      <c r="F33" s="34"/>
      <c r="G33" s="50"/>
      <c r="H33" s="51"/>
    </row>
    <row r="34" spans="1:8" x14ac:dyDescent="0.2">
      <c r="A34" s="35" t="s">
        <v>8</v>
      </c>
      <c r="B34" s="33">
        <f>Октябрь!D34</f>
        <v>20159</v>
      </c>
      <c r="C34" s="34">
        <f>Ноябрь!D34</f>
        <v>20289</v>
      </c>
      <c r="D34" s="48">
        <v>20297</v>
      </c>
      <c r="E34" s="34">
        <f t="shared" si="0"/>
        <v>8</v>
      </c>
      <c r="F34" s="52"/>
      <c r="G34" s="53"/>
      <c r="H34" s="54"/>
    </row>
    <row r="35" spans="1:8" x14ac:dyDescent="0.2">
      <c r="A35" s="25">
        <v>44</v>
      </c>
      <c r="B35" s="33">
        <f>Октябрь!D35</f>
        <v>993</v>
      </c>
      <c r="C35" s="34">
        <f>Ноябрь!D35</f>
        <v>993</v>
      </c>
      <c r="D35" s="48">
        <v>993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Октябрь!D36</f>
        <v>1355</v>
      </c>
      <c r="C36" s="34">
        <f>Ноябрь!D36</f>
        <v>1355</v>
      </c>
      <c r="D36" s="48">
        <v>1355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Октябрь!D37</f>
        <v>5710</v>
      </c>
      <c r="C37" s="34">
        <f>Ноябрь!D37</f>
        <v>5766</v>
      </c>
      <c r="D37" s="48">
        <v>5766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Октябрь!D38</f>
        <v>29951</v>
      </c>
      <c r="C38" s="34">
        <f>Ноябрь!D38</f>
        <v>30116</v>
      </c>
      <c r="D38" s="48">
        <v>30125</v>
      </c>
      <c r="E38" s="34">
        <f t="shared" si="0"/>
        <v>9</v>
      </c>
      <c r="F38" s="27"/>
      <c r="G38" s="49"/>
      <c r="H38" s="51"/>
    </row>
    <row r="39" spans="1:8" x14ac:dyDescent="0.2">
      <c r="A39" s="25">
        <v>50.51</v>
      </c>
      <c r="B39" s="33">
        <f>Октябрь!D39</f>
        <v>5529</v>
      </c>
      <c r="C39" s="34">
        <f>Ноябрь!D39</f>
        <v>5619</v>
      </c>
      <c r="D39" s="48">
        <v>5619</v>
      </c>
      <c r="E39" s="34">
        <f t="shared" si="0"/>
        <v>0</v>
      </c>
      <c r="F39" s="27"/>
      <c r="G39" s="49"/>
      <c r="H39" s="51"/>
    </row>
    <row r="40" spans="1:8" x14ac:dyDescent="0.2">
      <c r="A40" s="126">
        <v>52</v>
      </c>
      <c r="B40" s="33">
        <f>Октябрь!D40</f>
        <v>7388</v>
      </c>
      <c r="C40" s="34">
        <f>Ноябрь!D40</f>
        <v>7766</v>
      </c>
      <c r="D40" s="48">
        <v>8059</v>
      </c>
      <c r="E40" s="34">
        <f t="shared" si="0"/>
        <v>293</v>
      </c>
      <c r="F40" s="34"/>
      <c r="G40" s="50"/>
      <c r="H40" s="51"/>
    </row>
    <row r="41" spans="1:8" x14ac:dyDescent="0.2">
      <c r="A41" s="78" t="s">
        <v>7</v>
      </c>
      <c r="B41" s="33">
        <f>Октябрь!D41</f>
        <v>833</v>
      </c>
      <c r="C41" s="34">
        <f>Ноябрь!D41</f>
        <v>833</v>
      </c>
      <c r="D41" s="48">
        <v>833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Октябрь!D42</f>
        <v>2</v>
      </c>
      <c r="C42" s="34">
        <f>Ноябрь!D42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Октябрь!D43</f>
        <v>6</v>
      </c>
      <c r="C43" s="34">
        <f>Ноябрь!D43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Октябрь!D44</f>
        <v>0</v>
      </c>
      <c r="C44" s="34">
        <f>Ноябрь!D44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Октябрь!D45</f>
        <v>5720</v>
      </c>
      <c r="C45" s="34">
        <f>Ноябрь!D45</f>
        <v>5770</v>
      </c>
      <c r="D45" s="48">
        <v>5790</v>
      </c>
      <c r="E45" s="34">
        <f t="shared" si="0"/>
        <v>20</v>
      </c>
      <c r="F45" s="27"/>
      <c r="G45" s="49"/>
      <c r="H45" s="51"/>
    </row>
    <row r="46" spans="1:8" x14ac:dyDescent="0.2">
      <c r="A46" s="25">
        <v>62</v>
      </c>
      <c r="B46" s="33">
        <f>Октябрь!D46</f>
        <v>6346</v>
      </c>
      <c r="C46" s="34">
        <f>Ноябрь!D46</f>
        <v>6406</v>
      </c>
      <c r="D46" s="48">
        <v>6406</v>
      </c>
      <c r="E46" s="34">
        <f t="shared" si="0"/>
        <v>0</v>
      </c>
      <c r="F46" s="27"/>
      <c r="G46" s="49"/>
      <c r="H46" s="51"/>
    </row>
    <row r="47" spans="1:8" x14ac:dyDescent="0.2">
      <c r="A47" s="28">
        <v>63</v>
      </c>
      <c r="B47" s="33">
        <f>Октябрь!D47</f>
        <v>0</v>
      </c>
      <c r="C47" s="34">
        <f>Ноябрь!D47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Октябрь!D48</f>
        <v>0</v>
      </c>
      <c r="C48" s="34">
        <f>Ноябрь!D48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Октябрь!D49</f>
        <v>0</v>
      </c>
      <c r="C49" s="34">
        <f>Ноябрь!D49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Октябрь!D50</f>
        <v>5473</v>
      </c>
      <c r="C50" s="34">
        <f>Ноябрь!D50</f>
        <v>5558</v>
      </c>
      <c r="D50" s="48">
        <v>5563</v>
      </c>
      <c r="E50" s="34">
        <f t="shared" si="0"/>
        <v>5</v>
      </c>
      <c r="F50" s="27"/>
      <c r="G50" s="49"/>
      <c r="H50" s="51"/>
    </row>
    <row r="51" spans="1:8" x14ac:dyDescent="0.2">
      <c r="A51" s="25">
        <v>67</v>
      </c>
      <c r="B51" s="33">
        <f>Октябрь!D51</f>
        <v>1400</v>
      </c>
      <c r="C51" s="34">
        <f>Ноябрь!D51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Октябрь!D52</f>
        <v>8051</v>
      </c>
      <c r="C52" s="34">
        <f>Ноябрь!D52</f>
        <v>8064</v>
      </c>
      <c r="D52" s="48">
        <v>8064</v>
      </c>
      <c r="E52" s="34">
        <f t="shared" si="0"/>
        <v>0</v>
      </c>
      <c r="F52" s="27"/>
      <c r="G52" s="49"/>
      <c r="H52" s="51"/>
    </row>
    <row r="53" spans="1:8" x14ac:dyDescent="0.2">
      <c r="A53" s="25">
        <v>69</v>
      </c>
      <c r="B53" s="33">
        <f>Октябрь!D53</f>
        <v>3275</v>
      </c>
      <c r="C53" s="34">
        <f>Ноябрь!D53</f>
        <v>3287</v>
      </c>
      <c r="D53" s="48">
        <v>3287</v>
      </c>
      <c r="E53" s="34">
        <f t="shared" si="0"/>
        <v>0</v>
      </c>
      <c r="F53" s="27"/>
      <c r="G53" s="49"/>
      <c r="H53" s="51"/>
    </row>
    <row r="54" spans="1:8" x14ac:dyDescent="0.25">
      <c r="A54" s="35" t="s">
        <v>15</v>
      </c>
      <c r="B54" s="33">
        <f>Октябрь!D54</f>
        <v>63850</v>
      </c>
      <c r="C54" s="34">
        <f>Ноябрь!D54</f>
        <v>63900</v>
      </c>
      <c r="D54" s="48">
        <v>63950</v>
      </c>
      <c r="E54" s="34">
        <f t="shared" si="0"/>
        <v>50</v>
      </c>
      <c r="F54" s="27"/>
      <c r="G54" s="49"/>
      <c r="H54" s="51"/>
    </row>
    <row r="55" spans="1:8" x14ac:dyDescent="0.25">
      <c r="A55" s="35" t="s">
        <v>16</v>
      </c>
      <c r="B55" s="33">
        <f>Октябрь!D55</f>
        <v>79</v>
      </c>
      <c r="C55" s="34">
        <f>Ноябрь!D55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Октябрь!D56</f>
        <v>12775</v>
      </c>
      <c r="C56" s="34">
        <f>Ноябрь!D56</f>
        <v>12868</v>
      </c>
      <c r="D56" s="48">
        <v>12868</v>
      </c>
      <c r="E56" s="34">
        <f t="shared" si="0"/>
        <v>0</v>
      </c>
      <c r="F56" s="27"/>
      <c r="G56" s="49"/>
      <c r="H56" s="51"/>
    </row>
    <row r="57" spans="1:8" x14ac:dyDescent="0.2">
      <c r="A57" s="25">
        <v>71</v>
      </c>
      <c r="B57" s="33">
        <f>Октябрь!D57</f>
        <v>460</v>
      </c>
      <c r="C57" s="34">
        <f>Ноябрь!D57</f>
        <v>460</v>
      </c>
      <c r="D57" s="48">
        <v>460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Октябрь!D58</f>
        <v>248</v>
      </c>
      <c r="C58" s="34">
        <f>Ноябрь!D58</f>
        <v>249</v>
      </c>
      <c r="D58" s="48">
        <v>249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Октябрь!D59</f>
        <v>4551</v>
      </c>
      <c r="C59" s="34">
        <f>Ноябрь!D59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Октябрь!D60</f>
        <v>0</v>
      </c>
      <c r="C60" s="34">
        <f>Ноябрь!D60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Октябрь!D61</f>
        <v>0</v>
      </c>
      <c r="C61" s="34">
        <f>Ноябрь!D61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Октябрь!D62</f>
        <v>1401</v>
      </c>
      <c r="C62" s="34">
        <f>Ноябрь!D62</f>
        <v>1414</v>
      </c>
      <c r="D62" s="48">
        <v>1414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Октябрь!D63</f>
        <v>36403</v>
      </c>
      <c r="C63" s="34">
        <f>Ноябрь!D63</f>
        <v>36812</v>
      </c>
      <c r="D63" s="48">
        <v>37795</v>
      </c>
      <c r="E63" s="34">
        <f t="shared" si="0"/>
        <v>983</v>
      </c>
      <c r="F63" s="27"/>
      <c r="G63" s="49"/>
      <c r="H63" s="51"/>
    </row>
    <row r="64" spans="1:8" x14ac:dyDescent="0.2">
      <c r="A64" s="25">
        <v>78</v>
      </c>
      <c r="B64" s="33">
        <f>Октябрь!D64</f>
        <v>33755</v>
      </c>
      <c r="C64" s="34">
        <f>Ноябрь!D64</f>
        <v>33755</v>
      </c>
      <c r="D64" s="48">
        <v>33755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Октябрь!D65</f>
        <v>23982</v>
      </c>
      <c r="C65" s="34">
        <f>Ноябрь!D65</f>
        <v>24739</v>
      </c>
      <c r="D65" s="48">
        <v>25653</v>
      </c>
      <c r="E65" s="34">
        <f t="shared" si="0"/>
        <v>914</v>
      </c>
      <c r="F65" s="27"/>
      <c r="G65" s="49"/>
      <c r="H65" s="51"/>
    </row>
    <row r="66" spans="1:8" x14ac:dyDescent="0.2">
      <c r="A66" s="28">
        <v>80</v>
      </c>
      <c r="B66" s="33">
        <f>Октябрь!D66</f>
        <v>0</v>
      </c>
      <c r="C66" s="34">
        <f>Ноябрь!D66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Октябрь!D67</f>
        <v>23620</v>
      </c>
      <c r="C67" s="34">
        <f>Ноябрь!D67</f>
        <v>24150</v>
      </c>
      <c r="D67" s="48">
        <v>24700</v>
      </c>
      <c r="E67" s="34">
        <f t="shared" si="1"/>
        <v>550</v>
      </c>
      <c r="F67" s="34"/>
      <c r="G67" s="50"/>
      <c r="H67" s="51"/>
    </row>
    <row r="68" spans="1:8" x14ac:dyDescent="0.2">
      <c r="A68" s="31">
        <v>82</v>
      </c>
      <c r="B68" s="33">
        <f>Октябрь!D68</f>
        <v>3096</v>
      </c>
      <c r="C68" s="34">
        <f>Ноябрь!D68</f>
        <v>3264</v>
      </c>
      <c r="D68" s="48">
        <v>3343</v>
      </c>
      <c r="E68" s="34">
        <f t="shared" si="1"/>
        <v>79</v>
      </c>
      <c r="F68" s="34"/>
      <c r="G68" s="50"/>
      <c r="H68" s="51"/>
    </row>
    <row r="69" spans="1:8" x14ac:dyDescent="0.2">
      <c r="A69" s="28">
        <v>83</v>
      </c>
      <c r="B69" s="33">
        <f>Октябрь!D69</f>
        <v>0</v>
      </c>
      <c r="C69" s="34">
        <f>Ноябрь!D69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Октябрь!D70</f>
        <v>0</v>
      </c>
      <c r="C70" s="34">
        <f>Ноябрь!D70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Октябрь!D71</f>
        <v>0</v>
      </c>
      <c r="C71" s="34">
        <f>Ноябрь!D71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Октябрь!D72</f>
        <v>3353</v>
      </c>
      <c r="C72" s="34">
        <f>Ноябрь!D72</f>
        <v>3543</v>
      </c>
      <c r="D72" s="48">
        <v>3954</v>
      </c>
      <c r="E72" s="34">
        <f t="shared" si="1"/>
        <v>411</v>
      </c>
      <c r="F72" s="27"/>
      <c r="G72" s="49"/>
      <c r="H72" s="51"/>
    </row>
    <row r="73" spans="1:8" x14ac:dyDescent="0.2">
      <c r="A73" s="25">
        <v>87</v>
      </c>
      <c r="B73" s="33">
        <f>Октябрь!D73</f>
        <v>9739</v>
      </c>
      <c r="C73" s="34">
        <f>Ноябрь!D73</f>
        <v>9739</v>
      </c>
      <c r="D73" s="48">
        <v>9739</v>
      </c>
      <c r="E73" s="34">
        <f t="shared" si="1"/>
        <v>0</v>
      </c>
      <c r="F73" s="27"/>
      <c r="G73" s="49"/>
      <c r="H73" s="51"/>
    </row>
    <row r="74" spans="1:8" x14ac:dyDescent="0.2">
      <c r="A74" s="25">
        <v>88.89</v>
      </c>
      <c r="B74" s="33">
        <f>Октябрь!D74</f>
        <v>6248</v>
      </c>
      <c r="C74" s="34">
        <f>Ноябрь!D74</f>
        <v>6248</v>
      </c>
      <c r="D74" s="48">
        <v>6248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Октябрь!D75</f>
        <v>9938</v>
      </c>
      <c r="C75" s="34">
        <f>Ноябрь!D75</f>
        <v>9938</v>
      </c>
      <c r="D75" s="48">
        <v>9938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Октябрь!D76</f>
        <v>6272</v>
      </c>
      <c r="C76" s="34">
        <f>Ноябрь!D76</f>
        <v>6397</v>
      </c>
      <c r="D76" s="48">
        <v>6397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Октябрь!D77</f>
        <v>0</v>
      </c>
      <c r="C77" s="34">
        <f>Ноябрь!D77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Октябрь!D78</f>
        <v>0</v>
      </c>
      <c r="C78" s="34">
        <f>Ноябрь!D78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Октябрь!D79</f>
        <v>0</v>
      </c>
      <c r="C79" s="34">
        <f>Ноябрь!D79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Октябрь!D80</f>
        <v>0</v>
      </c>
      <c r="C80" s="34">
        <f>Ноябрь!D80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Октябрь!D81</f>
        <v>0</v>
      </c>
      <c r="C81" s="34">
        <f>Ноябрь!D81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Октябрь!D82</f>
        <v>2.5</v>
      </c>
      <c r="C82" s="34">
        <f>Ноябрь!D82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Октябрь!D83</f>
        <v>0</v>
      </c>
      <c r="C83" s="34">
        <f>Ноябрь!D83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Октябрь!D84</f>
        <v>8256</v>
      </c>
      <c r="C84" s="34">
        <f>Ноябрь!D84</f>
        <v>8257</v>
      </c>
      <c r="D84" s="48">
        <v>8343</v>
      </c>
      <c r="E84" s="34">
        <f t="shared" si="1"/>
        <v>86</v>
      </c>
      <c r="F84" s="27"/>
      <c r="G84" s="49"/>
      <c r="H84" s="51"/>
    </row>
    <row r="85" spans="1:8" x14ac:dyDescent="0.2">
      <c r="A85" s="28">
        <v>100</v>
      </c>
      <c r="B85" s="33">
        <f>Октябрь!D85</f>
        <v>0</v>
      </c>
      <c r="C85" s="34">
        <f>Ноябрь!D85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Октябрь!D86</f>
        <v>14002</v>
      </c>
      <c r="C86" s="34">
        <f>Ноябрь!D86</f>
        <v>15870</v>
      </c>
      <c r="D86" s="48">
        <v>17908</v>
      </c>
      <c r="E86" s="34">
        <f t="shared" si="1"/>
        <v>2038</v>
      </c>
      <c r="F86" s="27"/>
      <c r="G86" s="49"/>
      <c r="H86" s="51"/>
    </row>
    <row r="87" spans="1:8" x14ac:dyDescent="0.2">
      <c r="A87" s="25">
        <v>103</v>
      </c>
      <c r="B87" s="33">
        <f>Октябрь!D87</f>
        <v>1264</v>
      </c>
      <c r="C87" s="34">
        <f>Ноябрь!D87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Октябрь!D88</f>
        <v>109</v>
      </c>
      <c r="C88" s="34">
        <f>Ноябрь!D88</f>
        <v>110</v>
      </c>
      <c r="D88" s="48">
        <v>110</v>
      </c>
      <c r="E88" s="34">
        <f t="shared" si="1"/>
        <v>0</v>
      </c>
      <c r="F88" s="27"/>
      <c r="G88" s="49"/>
      <c r="H88" s="51"/>
    </row>
    <row r="89" spans="1:8" x14ac:dyDescent="0.2">
      <c r="A89" s="28">
        <v>105</v>
      </c>
      <c r="B89" s="33">
        <f>Октябрь!D89</f>
        <v>0</v>
      </c>
      <c r="C89" s="34">
        <f>Ноябрь!D89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Октябрь!D90</f>
        <v>0</v>
      </c>
      <c r="C90" s="34">
        <f>Ноябрь!D90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Октябрь!D91</f>
        <v>67</v>
      </c>
      <c r="C91" s="34">
        <f>Ноябрь!D91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Октябрь!D92</f>
        <v>6286</v>
      </c>
      <c r="C92" s="34">
        <f>Ноябрь!D92</f>
        <v>6328</v>
      </c>
      <c r="D92" s="48">
        <v>6331</v>
      </c>
      <c r="E92" s="34">
        <f t="shared" si="1"/>
        <v>3</v>
      </c>
      <c r="F92" s="27"/>
      <c r="G92" s="49"/>
      <c r="H92" s="51"/>
    </row>
    <row r="93" spans="1:8" x14ac:dyDescent="0.2">
      <c r="A93" s="25">
        <v>110</v>
      </c>
      <c r="B93" s="33">
        <f>Октябрь!D93</f>
        <v>788</v>
      </c>
      <c r="C93" s="34">
        <f>Ноябрь!D93</f>
        <v>789</v>
      </c>
      <c r="D93" s="48">
        <v>789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Октябрь!D94</f>
        <v>4599</v>
      </c>
      <c r="C94" s="34">
        <f>Ноябрь!D94</f>
        <v>4612</v>
      </c>
      <c r="D94" s="48">
        <v>4612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Октябрь!D95</f>
        <v>6520</v>
      </c>
      <c r="C95" s="34">
        <f>Ноябрь!D95</f>
        <v>6587</v>
      </c>
      <c r="D95" s="48">
        <v>6587</v>
      </c>
      <c r="E95" s="34">
        <f t="shared" si="1"/>
        <v>0</v>
      </c>
      <c r="F95" s="27"/>
      <c r="G95" s="49"/>
      <c r="H95" s="51"/>
    </row>
    <row r="96" spans="1:8" x14ac:dyDescent="0.2">
      <c r="A96" s="25">
        <v>113</v>
      </c>
      <c r="B96" s="33">
        <f>Октябрь!D96</f>
        <v>11987</v>
      </c>
      <c r="C96" s="34">
        <f>Ноябрь!D96</f>
        <v>12034</v>
      </c>
      <c r="D96" s="48">
        <v>12034</v>
      </c>
      <c r="E96" s="34">
        <f t="shared" si="1"/>
        <v>0</v>
      </c>
      <c r="F96" s="27"/>
      <c r="G96" s="49"/>
      <c r="H96" s="51"/>
    </row>
    <row r="97" spans="1:8" x14ac:dyDescent="0.2">
      <c r="A97" s="36">
        <v>114</v>
      </c>
      <c r="B97" s="33">
        <f>Октябрь!D97</f>
        <v>0</v>
      </c>
      <c r="C97" s="34">
        <f>Ноябрь!D97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Октябрь!D98</f>
        <v>1243</v>
      </c>
      <c r="C98" s="34">
        <f>Ноябрь!D98</f>
        <v>1243</v>
      </c>
      <c r="D98" s="48">
        <v>1244</v>
      </c>
      <c r="E98" s="34">
        <f t="shared" si="1"/>
        <v>1</v>
      </c>
      <c r="F98" s="34"/>
      <c r="G98" s="50"/>
      <c r="H98" s="51"/>
    </row>
    <row r="99" spans="1:8" x14ac:dyDescent="0.2">
      <c r="A99" s="28">
        <v>116</v>
      </c>
      <c r="B99" s="33">
        <f>Октябрь!D99</f>
        <v>0</v>
      </c>
      <c r="C99" s="34">
        <f>Ноябрь!D99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Октябрь!D100</f>
        <v>96633</v>
      </c>
      <c r="C100" s="34">
        <f>Ноябрь!D100</f>
        <v>97592</v>
      </c>
      <c r="D100" s="48">
        <v>99508</v>
      </c>
      <c r="E100" s="34">
        <f t="shared" si="1"/>
        <v>1916</v>
      </c>
      <c r="F100" s="27"/>
      <c r="G100" s="49"/>
      <c r="H100" s="51"/>
    </row>
    <row r="101" spans="1:8" x14ac:dyDescent="0.2">
      <c r="A101" s="31">
        <v>118</v>
      </c>
      <c r="B101" s="33">
        <f>Октябрь!D101</f>
        <v>1058</v>
      </c>
      <c r="C101" s="34">
        <f>Ноябрь!D101</f>
        <v>1059</v>
      </c>
      <c r="D101" s="48">
        <v>1060</v>
      </c>
      <c r="E101" s="34">
        <f t="shared" si="1"/>
        <v>1</v>
      </c>
      <c r="F101" s="34"/>
      <c r="G101" s="50"/>
      <c r="H101" s="51"/>
    </row>
    <row r="102" spans="1:8" x14ac:dyDescent="0.2">
      <c r="A102" s="129">
        <v>119</v>
      </c>
      <c r="B102" s="33">
        <f>Октябрь!D102</f>
        <v>6</v>
      </c>
      <c r="C102" s="34">
        <f>Ноябрь!D102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Октябрь!D103</f>
        <v>910</v>
      </c>
      <c r="C103" s="34">
        <f>Ноябрь!D103</f>
        <v>911</v>
      </c>
      <c r="D103" s="48">
        <v>911</v>
      </c>
      <c r="E103" s="34">
        <f t="shared" si="1"/>
        <v>0</v>
      </c>
      <c r="F103" s="27"/>
      <c r="G103" s="49"/>
      <c r="H103" s="51"/>
    </row>
    <row r="104" spans="1:8" x14ac:dyDescent="0.2">
      <c r="A104" s="25">
        <v>121</v>
      </c>
      <c r="B104" s="33">
        <f>Октябрь!D104</f>
        <v>503</v>
      </c>
      <c r="C104" s="34">
        <f>Ноябрь!D104</f>
        <v>514</v>
      </c>
      <c r="D104" s="48">
        <v>514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Октябрь!D105</f>
        <v>50</v>
      </c>
      <c r="C105" s="34">
        <f>Ноябрь!D105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Октябрь!D106</f>
        <v>16004</v>
      </c>
      <c r="C106" s="34">
        <f>Ноябрь!D106</f>
        <v>16327</v>
      </c>
      <c r="D106" s="48">
        <v>16675</v>
      </c>
      <c r="E106" s="34">
        <f t="shared" si="1"/>
        <v>348</v>
      </c>
      <c r="F106" s="27"/>
      <c r="G106" s="49"/>
      <c r="H106" s="51"/>
    </row>
    <row r="107" spans="1:8" x14ac:dyDescent="0.2">
      <c r="A107" s="28">
        <v>125</v>
      </c>
      <c r="B107" s="33">
        <f>Октябрь!D107</f>
        <v>0</v>
      </c>
      <c r="C107" s="34">
        <f>Ноябрь!D107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Октябрь!D108</f>
        <v>832</v>
      </c>
      <c r="C108" s="34">
        <f>Ноябрь!D108</f>
        <v>832</v>
      </c>
      <c r="D108" s="48">
        <v>832</v>
      </c>
      <c r="E108" s="34">
        <f t="shared" si="1"/>
        <v>0</v>
      </c>
      <c r="F108" s="27"/>
      <c r="G108" s="49"/>
      <c r="H108" s="51"/>
    </row>
    <row r="109" spans="1:8" x14ac:dyDescent="0.2">
      <c r="A109" s="31">
        <v>128</v>
      </c>
      <c r="B109" s="33">
        <f>Октябрь!D109</f>
        <v>166</v>
      </c>
      <c r="C109" s="34">
        <f>Ноябрь!D109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Октябрь!D110</f>
        <v>3659</v>
      </c>
      <c r="C110" s="34">
        <f>Ноябрь!D110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Октябрь!D111</f>
        <v>484</v>
      </c>
      <c r="C111" s="34">
        <f>Ноябрь!D111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Октябрь!D112</f>
        <v>3679</v>
      </c>
      <c r="C112" s="34">
        <f>Ноябрь!D112</f>
        <v>3692</v>
      </c>
      <c r="D112" s="48">
        <v>3692</v>
      </c>
      <c r="E112" s="34">
        <f t="shared" si="1"/>
        <v>0</v>
      </c>
      <c r="F112" s="27"/>
      <c r="G112" s="49"/>
      <c r="H112" s="51"/>
    </row>
    <row r="113" spans="1:8" x14ac:dyDescent="0.2">
      <c r="A113" s="73">
        <v>132</v>
      </c>
      <c r="B113" s="33">
        <f>Октябрь!D113</f>
        <v>1277</v>
      </c>
      <c r="C113" s="34">
        <f>Ноябрь!D113</f>
        <v>2259</v>
      </c>
      <c r="D113" s="48">
        <v>3423</v>
      </c>
      <c r="E113" s="34">
        <f t="shared" si="1"/>
        <v>1164</v>
      </c>
      <c r="F113" s="27"/>
      <c r="G113" s="49"/>
      <c r="H113" s="51"/>
    </row>
    <row r="114" spans="1:8" x14ac:dyDescent="0.2">
      <c r="A114" s="126">
        <v>133.13399999999999</v>
      </c>
      <c r="B114" s="33">
        <f>Октябрь!D114</f>
        <v>2</v>
      </c>
      <c r="C114" s="34">
        <f>Ноябрь!D114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Октябрь!D115</f>
        <v>0</v>
      </c>
      <c r="C115" s="34">
        <f>Ноябрь!D115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Октябрь!D116</f>
        <v>0</v>
      </c>
      <c r="C116" s="34">
        <f>Ноябрь!D116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Октябрь!D117</f>
        <v>4869</v>
      </c>
      <c r="C117" s="34">
        <f>Ноябрь!D117</f>
        <v>4931</v>
      </c>
      <c r="D117" s="48">
        <v>4931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Октябрь!D118</f>
        <v>3888</v>
      </c>
      <c r="C118" s="34">
        <f>Ноябрь!D118</f>
        <v>3924</v>
      </c>
      <c r="D118" s="48">
        <v>3924</v>
      </c>
      <c r="E118" s="34">
        <f t="shared" si="1"/>
        <v>0</v>
      </c>
      <c r="F118" s="27"/>
      <c r="G118" s="49"/>
      <c r="H118" s="51"/>
    </row>
    <row r="119" spans="1:8" x14ac:dyDescent="0.2">
      <c r="A119" s="25">
        <v>140.14099999999999</v>
      </c>
      <c r="B119" s="33">
        <f>Октябрь!D119</f>
        <v>4243</v>
      </c>
      <c r="C119" s="34">
        <f>Ноябрь!D119</f>
        <v>4386</v>
      </c>
      <c r="D119" s="48">
        <v>4386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Октябрь!D120</f>
        <v>0</v>
      </c>
      <c r="C120" s="34">
        <f>Ноябрь!D120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Октябрь!D121</f>
        <v>0</v>
      </c>
      <c r="C121" s="34">
        <f>Ноябрь!D121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Октябрь!D122</f>
        <v>4921</v>
      </c>
      <c r="C122" s="34">
        <f>Ноябрь!D122</f>
        <v>5040</v>
      </c>
      <c r="D122" s="48">
        <v>5168</v>
      </c>
      <c r="E122" s="34">
        <f t="shared" si="1"/>
        <v>128</v>
      </c>
      <c r="F122" s="27"/>
      <c r="G122" s="49"/>
      <c r="H122" s="51"/>
    </row>
    <row r="123" spans="1:8" x14ac:dyDescent="0.25">
      <c r="A123" s="25">
        <v>145</v>
      </c>
      <c r="B123" s="33">
        <f>Октябрь!D123</f>
        <v>0</v>
      </c>
      <c r="C123" s="34">
        <f>Ноябрь!D123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Октябрь!D124</f>
        <v>90847</v>
      </c>
      <c r="C124" s="34">
        <f>Ноябрь!D124</f>
        <v>92527</v>
      </c>
      <c r="D124" s="48">
        <v>95535</v>
      </c>
      <c r="E124" s="34">
        <f t="shared" si="1"/>
        <v>3008</v>
      </c>
      <c r="F124" s="27"/>
      <c r="G124" s="49"/>
      <c r="H124" s="51" t="s">
        <v>68</v>
      </c>
    </row>
    <row r="125" spans="1:8" x14ac:dyDescent="0.2">
      <c r="A125" s="36">
        <v>148</v>
      </c>
      <c r="B125" s="33">
        <f>Октябрь!D125</f>
        <v>0</v>
      </c>
      <c r="C125" s="34">
        <f>Ноябрь!D125</f>
        <v>20880</v>
      </c>
      <c r="D125" s="48">
        <v>20880</v>
      </c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Октябрь!D126</f>
        <v>2014</v>
      </c>
      <c r="C126" s="34">
        <f>Ноябрь!D126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Октябрь!D127</f>
        <v>4395</v>
      </c>
      <c r="C127" s="34">
        <f>Ноябрь!D127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Октябрь!D128</f>
        <v>26376</v>
      </c>
      <c r="C128" s="34">
        <f>Ноябрь!D128</f>
        <v>26845</v>
      </c>
      <c r="D128" s="48">
        <v>26868</v>
      </c>
      <c r="E128" s="34">
        <f t="shared" si="1"/>
        <v>23</v>
      </c>
      <c r="F128" s="27"/>
      <c r="G128" s="49"/>
      <c r="H128" s="51"/>
    </row>
    <row r="129" spans="1:8" x14ac:dyDescent="0.2">
      <c r="A129" s="25">
        <v>152</v>
      </c>
      <c r="B129" s="33">
        <f>Октябрь!D129</f>
        <v>224</v>
      </c>
      <c r="C129" s="34">
        <f>Ноябрь!D129</f>
        <v>224</v>
      </c>
      <c r="D129" s="48">
        <v>225</v>
      </c>
      <c r="E129" s="34">
        <f t="shared" si="1"/>
        <v>1</v>
      </c>
      <c r="F129" s="27"/>
      <c r="G129" s="49"/>
      <c r="H129" s="51"/>
    </row>
    <row r="130" spans="1:8" x14ac:dyDescent="0.2">
      <c r="A130" s="28">
        <v>153</v>
      </c>
      <c r="B130" s="33">
        <f>Октябрь!D130</f>
        <v>0</v>
      </c>
      <c r="C130" s="34">
        <f>Ноябрь!D130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Октябрь!D131</f>
        <v>461</v>
      </c>
      <c r="C131" s="34">
        <f>Ноябрь!D131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Октябрь!D132</f>
        <v>0</v>
      </c>
      <c r="C132" s="34">
        <f>Ноябрь!D132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Октябрь!D133</f>
        <v>74965</v>
      </c>
      <c r="C133" s="34">
        <f>Ноябрь!D133</f>
        <v>77688</v>
      </c>
      <c r="D133" s="48">
        <v>79942</v>
      </c>
      <c r="E133" s="34">
        <f t="shared" si="2"/>
        <v>2254</v>
      </c>
      <c r="F133" s="27"/>
      <c r="G133" s="49"/>
      <c r="H133" s="51"/>
    </row>
    <row r="134" spans="1:8" x14ac:dyDescent="0.2">
      <c r="A134" s="25">
        <v>157.15799999999999</v>
      </c>
      <c r="B134" s="33">
        <f>Октябрь!D134</f>
        <v>28101</v>
      </c>
      <c r="C134" s="34">
        <f>Ноябрь!D134</f>
        <v>30428</v>
      </c>
      <c r="D134" s="48">
        <v>34933</v>
      </c>
      <c r="E134" s="34">
        <f t="shared" si="2"/>
        <v>4505</v>
      </c>
      <c r="F134" s="27"/>
      <c r="G134" s="49"/>
      <c r="H134" s="51"/>
    </row>
    <row r="135" spans="1:8" x14ac:dyDescent="0.2">
      <c r="A135" s="37">
        <v>159.16</v>
      </c>
      <c r="B135" s="33">
        <f>Октябрь!D135</f>
        <v>7154</v>
      </c>
      <c r="C135" s="34">
        <f>Ноябрь!D135</f>
        <v>7253</v>
      </c>
      <c r="D135" s="48">
        <v>7288</v>
      </c>
      <c r="E135" s="34">
        <f t="shared" si="2"/>
        <v>35</v>
      </c>
      <c r="F135" s="27"/>
      <c r="G135" s="49"/>
      <c r="H135" s="51"/>
    </row>
    <row r="136" spans="1:8" x14ac:dyDescent="0.2">
      <c r="A136" s="28">
        <v>161</v>
      </c>
      <c r="B136" s="33">
        <f>Октябрь!D136</f>
        <v>0</v>
      </c>
      <c r="C136" s="34">
        <f>Ноябрь!D136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Октябрь!D137</f>
        <v>0</v>
      </c>
      <c r="C137" s="34">
        <f>Ноябрь!D137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Октябрь!D138</f>
        <v>14181</v>
      </c>
      <c r="C138" s="34">
        <f>Ноябрь!D138</f>
        <v>14836</v>
      </c>
      <c r="D138" s="48">
        <v>15577</v>
      </c>
      <c r="E138" s="34">
        <f t="shared" si="2"/>
        <v>741</v>
      </c>
      <c r="F138" s="27"/>
      <c r="G138" s="49"/>
      <c r="H138" s="51"/>
    </row>
    <row r="139" spans="1:8" x14ac:dyDescent="0.2">
      <c r="A139" s="25">
        <v>164</v>
      </c>
      <c r="B139" s="33">
        <f>Октябрь!D139</f>
        <v>11235</v>
      </c>
      <c r="C139" s="34">
        <f>Ноябрь!D139</f>
        <v>13131</v>
      </c>
      <c r="D139" s="48">
        <v>15400</v>
      </c>
      <c r="E139" s="34">
        <f t="shared" si="2"/>
        <v>2269</v>
      </c>
      <c r="F139" s="27"/>
      <c r="G139" s="49"/>
      <c r="H139" s="51"/>
    </row>
    <row r="140" spans="1:8" x14ac:dyDescent="0.2">
      <c r="A140" s="36">
        <v>165</v>
      </c>
      <c r="B140" s="33">
        <f>Октябрь!D140</f>
        <v>0</v>
      </c>
      <c r="C140" s="34">
        <f>Ноябрь!D140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Октябрь!D141</f>
        <v>4387</v>
      </c>
      <c r="C141" s="34">
        <f>Ноябрь!D141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Октябрь!D142</f>
        <v>8143</v>
      </c>
      <c r="C142" s="34">
        <f>Ноябрь!D142</f>
        <v>8149</v>
      </c>
      <c r="D142" s="48">
        <v>8149</v>
      </c>
      <c r="E142" s="34">
        <f t="shared" si="2"/>
        <v>0</v>
      </c>
      <c r="F142" s="27"/>
      <c r="G142" s="49"/>
      <c r="H142" s="51"/>
    </row>
    <row r="143" spans="1:8" x14ac:dyDescent="0.25">
      <c r="A143" s="36">
        <v>169</v>
      </c>
      <c r="B143" s="33">
        <f>Октябрь!D143</f>
        <v>0</v>
      </c>
      <c r="C143" s="34">
        <f>Ноябрь!D143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5">
      <c r="A144" s="36">
        <v>170</v>
      </c>
      <c r="B144" s="33">
        <f>Октябрь!D144</f>
        <v>0</v>
      </c>
      <c r="C144" s="34">
        <f>Ноябрь!D144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Октябрь!D145</f>
        <v>8471</v>
      </c>
      <c r="C145" s="34">
        <f>Ноябрь!D145</f>
        <v>8523</v>
      </c>
      <c r="D145" s="48">
        <v>8523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Октябрь!D146</f>
        <v>713</v>
      </c>
      <c r="C146" s="34">
        <f>Ноябрь!D146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Октябрь!D147</f>
        <v>5493</v>
      </c>
      <c r="C147" s="34">
        <f>Ноябрь!D147</f>
        <v>5493</v>
      </c>
      <c r="D147" s="48">
        <v>5493</v>
      </c>
      <c r="E147" s="34">
        <f t="shared" si="2"/>
        <v>0</v>
      </c>
      <c r="F147" s="27"/>
      <c r="G147" s="49"/>
      <c r="H147" s="51"/>
    </row>
    <row r="148" spans="1:8" x14ac:dyDescent="0.2">
      <c r="A148" s="25">
        <v>174</v>
      </c>
      <c r="B148" s="33">
        <f>Октябрь!D148</f>
        <v>12660</v>
      </c>
      <c r="C148" s="34">
        <f>Ноябрь!D148</f>
        <v>13257</v>
      </c>
      <c r="D148" s="48">
        <v>13585</v>
      </c>
      <c r="E148" s="34">
        <f t="shared" si="2"/>
        <v>328</v>
      </c>
      <c r="F148" s="27"/>
      <c r="G148" s="49"/>
      <c r="H148" s="51"/>
    </row>
    <row r="149" spans="1:8" x14ac:dyDescent="0.25">
      <c r="A149" s="36">
        <v>175</v>
      </c>
      <c r="B149" s="33">
        <f>Октябрь!D149</f>
        <v>0</v>
      </c>
      <c r="C149" s="34">
        <f>Ноябрь!D149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5">
      <c r="A150" s="36">
        <v>176</v>
      </c>
      <c r="B150" s="33">
        <f>Октябрь!D150</f>
        <v>0</v>
      </c>
      <c r="C150" s="34">
        <f>Ноябрь!D150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Октябрь!D151</f>
        <v>8678</v>
      </c>
      <c r="C151" s="34">
        <f>Ноябрь!D151</f>
        <v>8687</v>
      </c>
      <c r="D151" s="48">
        <v>8688</v>
      </c>
      <c r="E151" s="34">
        <f t="shared" si="2"/>
        <v>1</v>
      </c>
      <c r="F151" s="27"/>
      <c r="G151" s="49"/>
      <c r="H151" s="51"/>
    </row>
    <row r="152" spans="1:8" x14ac:dyDescent="0.2">
      <c r="A152" s="28">
        <v>179</v>
      </c>
      <c r="B152" s="33">
        <f>Октябрь!D152</f>
        <v>0</v>
      </c>
      <c r="C152" s="34">
        <f>Ноябрь!D152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Октябрь!D153</f>
        <v>2503</v>
      </c>
      <c r="C153" s="34">
        <f>Ноябрь!D153</f>
        <v>2553</v>
      </c>
      <c r="D153" s="48">
        <v>2554</v>
      </c>
      <c r="E153" s="34">
        <f t="shared" si="2"/>
        <v>1</v>
      </c>
      <c r="F153" s="27"/>
      <c r="G153" s="49"/>
      <c r="H153" s="51"/>
    </row>
    <row r="154" spans="1:8" x14ac:dyDescent="0.2">
      <c r="A154" s="31">
        <v>182</v>
      </c>
      <c r="B154" s="33">
        <f>Октябрь!D154</f>
        <v>104</v>
      </c>
      <c r="C154" s="34">
        <f>Ноябрь!D154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5">
      <c r="A155" s="31">
        <v>183</v>
      </c>
      <c r="B155" s="33">
        <f>Октябрь!D155</f>
        <v>0</v>
      </c>
      <c r="C155" s="34">
        <f>Ноябрь!D155</f>
        <v>0</v>
      </c>
      <c r="D155" s="48">
        <v>0</v>
      </c>
      <c r="E155" s="34">
        <f t="shared" si="2"/>
        <v>0</v>
      </c>
      <c r="F155" s="34"/>
      <c r="G155" s="50"/>
      <c r="H155" s="51"/>
    </row>
    <row r="156" spans="1:8" x14ac:dyDescent="0.2">
      <c r="A156" s="31">
        <v>184.185</v>
      </c>
      <c r="B156" s="33">
        <f>Октябрь!D156</f>
        <v>1613</v>
      </c>
      <c r="C156" s="34">
        <f>Ноябрь!D156</f>
        <v>1770</v>
      </c>
      <c r="D156" s="48">
        <v>1826</v>
      </c>
      <c r="E156" s="34">
        <f t="shared" si="2"/>
        <v>56</v>
      </c>
      <c r="F156" s="34"/>
      <c r="G156" s="50"/>
      <c r="H156" s="51"/>
    </row>
    <row r="157" spans="1:8" x14ac:dyDescent="0.2">
      <c r="A157" s="142">
        <v>186</v>
      </c>
      <c r="B157" s="33">
        <f>Октябрь!D157</f>
        <v>128</v>
      </c>
      <c r="C157" s="34">
        <f>Ноябрь!D157</f>
        <v>275</v>
      </c>
      <c r="D157" s="48">
        <v>375</v>
      </c>
      <c r="E157" s="34">
        <f t="shared" si="2"/>
        <v>100</v>
      </c>
      <c r="F157" s="34"/>
      <c r="G157" s="50"/>
      <c r="H157" s="51"/>
    </row>
    <row r="158" spans="1:8" x14ac:dyDescent="0.2">
      <c r="A158" s="77">
        <v>187</v>
      </c>
      <c r="B158" s="33">
        <f>Октябрь!D158</f>
        <v>1985</v>
      </c>
      <c r="C158" s="34">
        <f>Ноябрь!D158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Октябрь!D159</f>
        <v>9369</v>
      </c>
      <c r="C159" s="34">
        <f>Ноябрь!D159</f>
        <v>9369</v>
      </c>
      <c r="D159" s="48">
        <v>9370</v>
      </c>
      <c r="E159" s="34">
        <f>D159-C159</f>
        <v>1</v>
      </c>
      <c r="F159" s="34"/>
      <c r="G159" s="50"/>
      <c r="H159" s="51"/>
    </row>
    <row r="160" spans="1:8" x14ac:dyDescent="0.2">
      <c r="A160" s="28">
        <v>189</v>
      </c>
      <c r="B160" s="33">
        <f>Октябрь!D160</f>
        <v>0</v>
      </c>
      <c r="C160" s="34">
        <f>Ноябрь!D160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Октябрь!D161</f>
        <v>453</v>
      </c>
      <c r="C161" s="34">
        <f>Ноябрь!D161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Октябрь!D162</f>
        <v>434</v>
      </c>
      <c r="C162" s="34">
        <f>Ноябрь!D162</f>
        <v>434</v>
      </c>
      <c r="D162" s="48">
        <v>434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Октябрь!D163</f>
        <v>0</v>
      </c>
      <c r="C163" s="34">
        <f>Ноябрь!D163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Октябрь!D164</f>
        <v>1772</v>
      </c>
      <c r="C164" s="34">
        <f>Ноябрь!D164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Октябрь!D165</f>
        <v>1334</v>
      </c>
      <c r="C165" s="34">
        <f>Ноябрь!D165</f>
        <v>1498</v>
      </c>
      <c r="D165" s="48">
        <v>1534</v>
      </c>
      <c r="E165" s="34">
        <f t="shared" si="2"/>
        <v>36</v>
      </c>
      <c r="F165" s="27"/>
      <c r="G165" s="49"/>
      <c r="H165" s="51"/>
    </row>
    <row r="166" spans="1:8" x14ac:dyDescent="0.2">
      <c r="A166" s="25">
        <v>195</v>
      </c>
      <c r="B166" s="33">
        <f>Октябрь!D166</f>
        <v>505</v>
      </c>
      <c r="C166" s="34">
        <f>Ноябрь!D166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Октябрь!D167</f>
        <v>20282</v>
      </c>
      <c r="C167" s="34">
        <f>Ноябрь!D167</f>
        <v>21160</v>
      </c>
      <c r="D167" s="48">
        <v>22667</v>
      </c>
      <c r="E167" s="34">
        <f t="shared" si="2"/>
        <v>1507</v>
      </c>
      <c r="F167" s="27"/>
      <c r="G167" s="49"/>
      <c r="H167" s="51">
        <v>4473</v>
      </c>
    </row>
    <row r="168" spans="1:8" x14ac:dyDescent="0.2">
      <c r="A168" s="73">
        <v>197</v>
      </c>
      <c r="B168" s="33">
        <f>Октябрь!D168</f>
        <v>192</v>
      </c>
      <c r="C168" s="34">
        <f>Ноябрь!D168</f>
        <v>402</v>
      </c>
      <c r="D168" s="48">
        <v>567</v>
      </c>
      <c r="E168" s="34">
        <f t="shared" si="2"/>
        <v>165</v>
      </c>
      <c r="F168" s="27"/>
      <c r="G168" s="49"/>
      <c r="H168" s="51"/>
    </row>
    <row r="169" spans="1:8" x14ac:dyDescent="0.2">
      <c r="A169" s="25">
        <v>198</v>
      </c>
      <c r="B169" s="33">
        <f>Октябрь!D169</f>
        <v>3042</v>
      </c>
      <c r="C169" s="34">
        <f>Ноябрь!D169</f>
        <v>3047</v>
      </c>
      <c r="D169" s="48">
        <v>3049</v>
      </c>
      <c r="E169" s="34">
        <f t="shared" si="2"/>
        <v>2</v>
      </c>
      <c r="F169" s="27"/>
      <c r="G169" s="49"/>
      <c r="H169" s="51"/>
    </row>
    <row r="170" spans="1:8" x14ac:dyDescent="0.2">
      <c r="A170" s="25">
        <v>199</v>
      </c>
      <c r="B170" s="33">
        <f>Октябрь!D170</f>
        <v>35101</v>
      </c>
      <c r="C170" s="34">
        <f>Ноябрь!D170</f>
        <v>35288</v>
      </c>
      <c r="D170" s="48">
        <v>35651</v>
      </c>
      <c r="E170" s="34">
        <f t="shared" si="2"/>
        <v>363</v>
      </c>
      <c r="F170" s="27"/>
      <c r="G170" s="49"/>
      <c r="H170" s="51"/>
    </row>
    <row r="171" spans="1:8" x14ac:dyDescent="0.2">
      <c r="A171" s="25">
        <v>200</v>
      </c>
      <c r="B171" s="33">
        <f>Октябрь!D171</f>
        <v>93419</v>
      </c>
      <c r="C171" s="34">
        <f>Ноябрь!D171</f>
        <v>95902</v>
      </c>
      <c r="D171" s="48">
        <v>99022</v>
      </c>
      <c r="E171" s="34">
        <f t="shared" si="2"/>
        <v>3120</v>
      </c>
      <c r="F171" s="27"/>
      <c r="G171" s="49"/>
      <c r="H171" s="51"/>
    </row>
    <row r="172" spans="1:8" x14ac:dyDescent="0.2">
      <c r="A172" s="28">
        <v>201</v>
      </c>
      <c r="B172" s="33">
        <f>Октябрь!D172</f>
        <v>0</v>
      </c>
      <c r="C172" s="34">
        <f>Ноябрь!D172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Октябрь!D173</f>
        <v>0</v>
      </c>
      <c r="C173" s="34">
        <f>Ноябрь!D173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Октябрь!D174</f>
        <v>0</v>
      </c>
      <c r="C174" s="34">
        <f>Ноябрь!D174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Октябрь!D175</f>
        <v>0</v>
      </c>
      <c r="C175" s="34">
        <f>Ноябрь!D175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Октябрь!D176</f>
        <v>0</v>
      </c>
      <c r="C176" s="34">
        <f>Ноябрь!D176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Октябрь!D177</f>
        <v>0</v>
      </c>
      <c r="C177" s="34">
        <f>Ноябрь!D177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Октябрь!D178</f>
        <v>0</v>
      </c>
      <c r="C178" s="34">
        <f>Ноябрь!D178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Октябрь!D179</f>
        <v>3914</v>
      </c>
      <c r="C179" s="34">
        <f>Ноябрь!D179</f>
        <v>3914</v>
      </c>
      <c r="D179" s="48">
        <v>3914</v>
      </c>
      <c r="E179" s="34">
        <f t="shared" si="2"/>
        <v>0</v>
      </c>
      <c r="F179" s="34"/>
      <c r="G179" s="50"/>
      <c r="H179" s="51"/>
    </row>
    <row r="180" spans="1:8" x14ac:dyDescent="0.2">
      <c r="A180" s="28">
        <v>218</v>
      </c>
      <c r="B180" s="33">
        <f>Октябрь!D180</f>
        <v>0</v>
      </c>
      <c r="C180" s="34">
        <f>Ноябрь!D180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Октябрь!D181</f>
        <v>0</v>
      </c>
      <c r="C181" s="34">
        <f>Ноябрь!D181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Октябрь!D182</f>
        <v>0</v>
      </c>
      <c r="C182" s="34">
        <f>Ноябрь!D182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Октябрь!D183</f>
        <v>0</v>
      </c>
      <c r="C183" s="34">
        <f>Ноябрь!D183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Октябрь!D184</f>
        <v>0</v>
      </c>
      <c r="C184" s="34">
        <f>Ноябрь!D184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Октябрь!D185</f>
        <v>0</v>
      </c>
      <c r="C185" s="34">
        <f>Ноябрь!D185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Октябрь!D186</f>
        <v>0</v>
      </c>
      <c r="C186" s="34">
        <f>Ноябрь!D186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Октябрь!D187</f>
        <v>0</v>
      </c>
      <c r="C187" s="34">
        <f>Ноябрь!D187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Октябрь!D188</f>
        <v>0</v>
      </c>
      <c r="C188" s="34">
        <f>Ноябрь!D188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Октябрь!D189</f>
        <v>0</v>
      </c>
      <c r="C189" s="34">
        <f>Ноябрь!D189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Октябрь!D190</f>
        <v>0</v>
      </c>
      <c r="C190" s="34">
        <f>Ноябрь!D190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Октябрь!D191</f>
        <v>0</v>
      </c>
      <c r="C191" s="34">
        <f>Ноябрь!D191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Октябрь!D192</f>
        <v>0</v>
      </c>
      <c r="C192" s="34">
        <f>Ноябрь!D192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Октябрь!D193</f>
        <v>0</v>
      </c>
      <c r="C193" s="34">
        <f>Ноябрь!D193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Октябрь!D194</f>
        <v>0</v>
      </c>
      <c r="C194" s="34">
        <f>Ноябрь!D194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Октябрь!D195</f>
        <v>0</v>
      </c>
      <c r="C195" s="34">
        <f>Ноябрь!D195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Октябрь!D196</f>
        <v>0</v>
      </c>
      <c r="C196" s="34">
        <f>Ноябрь!D196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Октябрь!D197</f>
        <v>0</v>
      </c>
      <c r="C197" s="34">
        <f>Ноябрь!D197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Октябрь!D198</f>
        <v>0</v>
      </c>
      <c r="C198" s="34">
        <f>Ноябрь!D198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Октябрь!D199</f>
        <v>0</v>
      </c>
      <c r="C199" s="34">
        <f>Ноябрь!D199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Октябрь!D200</f>
        <v>0</v>
      </c>
      <c r="C200" s="34">
        <f>Ноябрь!D200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Октябрь!D201</f>
        <v>0</v>
      </c>
      <c r="C201" s="34">
        <f>Ноябрь!D201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Октябрь!D202</f>
        <v>0</v>
      </c>
      <c r="C202" s="34">
        <f>Ноябрь!D202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Октябрь!D203</f>
        <v>0</v>
      </c>
      <c r="C203" s="34">
        <f>Ноябрь!D203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Октябрь!D204</f>
        <v>0</v>
      </c>
      <c r="C204" s="34">
        <f>Ноябрь!D204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Октябрь!D205</f>
        <v>0</v>
      </c>
      <c r="C205" s="34">
        <f>Ноябрь!D205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Октябрь!D206</f>
        <v>0</v>
      </c>
      <c r="C206" s="34">
        <f>Ноябрь!D206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Октябрь!D207</f>
        <v>0</v>
      </c>
      <c r="C207" s="34">
        <f>Ноябрь!D207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Октябрь!D208</f>
        <v>0</v>
      </c>
      <c r="C208" s="34">
        <f>Ноябрь!D208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Октябрь!D209</f>
        <v>0</v>
      </c>
      <c r="C209" s="34">
        <f>Ноябрь!D209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Октябрь!D210</f>
        <v>0</v>
      </c>
      <c r="C210" s="34">
        <f>Ноябрь!D210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Октябрь!D211</f>
        <v>0</v>
      </c>
      <c r="C211" s="34">
        <f>Ноябрь!D211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Октябрь!D212</f>
        <v>0</v>
      </c>
      <c r="C212" s="34">
        <f>Ноябрь!D212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Октябрь!D213</f>
        <v>0</v>
      </c>
      <c r="C213" s="34">
        <f>Ноябрь!D213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Октябрь!D214</f>
        <v>0</v>
      </c>
      <c r="C214" s="34">
        <f>Ноябрь!D214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Октябрь!D215</f>
        <v>0</v>
      </c>
      <c r="C215" s="34">
        <f>Ноябрь!D215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Октябрь!D216</f>
        <v>0</v>
      </c>
      <c r="C216" s="34">
        <f>Ноябрь!D216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Октябрь!D217</f>
        <v>0</v>
      </c>
      <c r="C217" s="34">
        <f>Ноябрь!D217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Октябрь!D218</f>
        <v>0</v>
      </c>
      <c r="C218" s="34">
        <f>Ноябрь!D218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Октябрь!D219</f>
        <v>0</v>
      </c>
      <c r="C219" s="34">
        <f>Ноябрь!D219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Октябрь!D220</f>
        <v>0</v>
      </c>
      <c r="C220" s="56">
        <f>Ноябрь!D220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Октябрь!D221</f>
        <v>0</v>
      </c>
      <c r="C221" s="56">
        <f>Ноябрь!D221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Октябрь!D222</f>
        <v>0</v>
      </c>
      <c r="C222" s="56">
        <f>Ноябрь!D222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Октябрь!D223</f>
        <v>0</v>
      </c>
      <c r="C223" s="56">
        <f>Ноябрь!D223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Октябрь!D224</f>
        <v>0</v>
      </c>
      <c r="C224" s="56">
        <f>Ноябрь!D224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Октябрь!D225</f>
        <v>0</v>
      </c>
      <c r="C225" s="56">
        <f>Ноябрь!D225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Октябрь!D226</f>
        <v>0</v>
      </c>
      <c r="C226" s="56">
        <f>Ноябрь!D226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Октябрь!D227</f>
        <v>0</v>
      </c>
      <c r="C227" s="56">
        <f>Ноябрь!D227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Октябрь!D228</f>
        <v>0</v>
      </c>
      <c r="C228" s="56">
        <f>Ноябрь!D228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Октябрь!D229</f>
        <v>0</v>
      </c>
      <c r="C229" s="56">
        <f>Ноябрь!D229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Октябрь!D230</f>
        <v>0</v>
      </c>
      <c r="C230" s="56">
        <f>Ноябрь!D230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Октябрь!D231</f>
        <v>0</v>
      </c>
      <c r="C231" s="56">
        <f>Ноябрь!D231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Октябрь!D232</f>
        <v>0</v>
      </c>
      <c r="C232" s="56">
        <f>Ноябрь!D232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Октябрь!D233</f>
        <v>0</v>
      </c>
      <c r="C233" s="56">
        <f>Ноябрь!D233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Октябрь!D234</f>
        <v>0</v>
      </c>
      <c r="C234" s="56">
        <f>Ноябрь!D234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Октябрь!D235</f>
        <v>0</v>
      </c>
      <c r="C235" s="56">
        <f>Ноябрь!D235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Октябрь!D236</f>
        <v>0</v>
      </c>
      <c r="C236" s="56">
        <f>Ноябрь!D236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Октябрь!D237</f>
        <v>0</v>
      </c>
      <c r="C237" s="56">
        <f>Ноябрь!D237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Октябрь!D238</f>
        <v>0</v>
      </c>
      <c r="C238" s="56">
        <f>Ноябрь!D238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Октябрь!D239</f>
        <v>0</v>
      </c>
      <c r="C239" s="56">
        <f>Ноябрь!D239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Октябрь!D240</f>
        <v>0</v>
      </c>
      <c r="C240" s="56">
        <f>Ноябрь!D240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Октябрь!D241</f>
        <v>0</v>
      </c>
      <c r="C241" s="56">
        <f>Ноябрь!D241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Октябрь!D242</f>
        <v>0</v>
      </c>
      <c r="C242" s="56">
        <f>Ноябрь!D242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Октябрь!D243</f>
        <v>0</v>
      </c>
      <c r="C243" s="56">
        <f>Ноябрь!D243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Октябрь!D244</f>
        <v>0</v>
      </c>
      <c r="C244" s="56">
        <f>Ноябрь!D244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Октябрь!D245</f>
        <v>0</v>
      </c>
      <c r="C245" s="60">
        <f>Ноябрь!D245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5">
      <c r="A246" s="74" t="s">
        <v>10</v>
      </c>
      <c r="B246" s="59">
        <f>Октябрь!D246</f>
        <v>0</v>
      </c>
      <c r="C246" s="60">
        <f>Ноябрь!D246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/>
      <c r="C247" s="41"/>
      <c r="D247" s="61"/>
      <c r="E247" s="41"/>
      <c r="F247" s="41"/>
      <c r="G247" s="41"/>
      <c r="H247" s="63"/>
    </row>
    <row r="248" spans="1:8" ht="15.75" thickBot="1" x14ac:dyDescent="0.3">
      <c r="A248" s="42" t="s">
        <v>27</v>
      </c>
      <c r="B248" s="43">
        <f>Октябрь!D248</f>
        <v>20680</v>
      </c>
      <c r="C248" s="44">
        <f>Ноябрь!D248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5">
      <c r="A250" s="156" t="s">
        <v>18</v>
      </c>
      <c r="B250" s="156"/>
      <c r="C250" s="67"/>
      <c r="D250" s="67"/>
      <c r="E250" s="67"/>
      <c r="F250" s="67"/>
      <c r="G250" s="67"/>
      <c r="H250" s="67"/>
    </row>
    <row r="251" spans="1:8" x14ac:dyDescent="0.25">
      <c r="A251" s="157" t="s">
        <v>20</v>
      </c>
      <c r="B251" s="157"/>
      <c r="C251" s="67"/>
      <c r="D251" s="67"/>
      <c r="E251" s="67"/>
      <c r="F251" s="67"/>
      <c r="G251" s="67"/>
      <c r="H251" s="67"/>
    </row>
    <row r="252" spans="1:8" x14ac:dyDescent="0.25">
      <c r="A252" s="158" t="s">
        <v>19</v>
      </c>
      <c r="B252" s="158"/>
      <c r="C252" s="67"/>
      <c r="D252" s="67"/>
      <c r="E252" s="67"/>
      <c r="F252" s="67"/>
      <c r="G252" s="67"/>
      <c r="H252" s="67"/>
    </row>
    <row r="253" spans="1:8" x14ac:dyDescent="0.25">
      <c r="A253" s="159" t="s">
        <v>21</v>
      </c>
      <c r="B253" s="159"/>
      <c r="C253" s="67"/>
      <c r="D253" s="67"/>
      <c r="E253" s="67"/>
      <c r="F253" s="67"/>
      <c r="G253" s="67"/>
      <c r="H253" s="67"/>
    </row>
    <row r="254" spans="1:8" x14ac:dyDescent="0.25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3">
      <c r="A256" s="5"/>
      <c r="B256" s="125" t="s">
        <v>39</v>
      </c>
      <c r="C256" s="125" t="s">
        <v>40</v>
      </c>
      <c r="D256" s="6"/>
      <c r="E256" s="6"/>
      <c r="F256" s="160"/>
      <c r="G256" s="160"/>
      <c r="H256" s="6"/>
    </row>
    <row r="257" spans="1:8" ht="15.75" thickBot="1" x14ac:dyDescent="0.3">
      <c r="A257" s="5"/>
      <c r="B257" s="110" t="s">
        <v>4</v>
      </c>
      <c r="C257" s="110" t="s">
        <v>4</v>
      </c>
      <c r="D257" s="134" t="s">
        <v>26</v>
      </c>
      <c r="E257" s="110" t="s">
        <v>13</v>
      </c>
      <c r="F257" s="154"/>
      <c r="G257" s="155"/>
      <c r="H257" s="110" t="s">
        <v>3</v>
      </c>
    </row>
    <row r="258" spans="1:8" x14ac:dyDescent="0.25">
      <c r="A258" s="105" t="s">
        <v>12</v>
      </c>
      <c r="B258" s="111">
        <f>Ноябрь!C258</f>
        <v>9292.7999999999993</v>
      </c>
      <c r="C258" s="122">
        <v>9742.5</v>
      </c>
      <c r="D258" s="118"/>
      <c r="E258" s="7"/>
      <c r="F258" s="146"/>
      <c r="G258" s="147"/>
      <c r="H258" s="8"/>
    </row>
    <row r="259" spans="1:8" ht="15.75" thickBot="1" x14ac:dyDescent="0.25">
      <c r="A259" s="106"/>
      <c r="B259" s="112">
        <f>B258*80</f>
        <v>743424</v>
      </c>
      <c r="C259" s="112">
        <f>C258*80</f>
        <v>779400</v>
      </c>
      <c r="D259" s="109">
        <f>C259-B259</f>
        <v>35976</v>
      </c>
      <c r="E259" s="9">
        <f>SUM(E196:E246)</f>
        <v>0</v>
      </c>
      <c r="F259" s="148"/>
      <c r="G259" s="149"/>
      <c r="H259" s="10">
        <f>D259-E259-D261</f>
        <v>35871</v>
      </c>
    </row>
    <row r="260" spans="1:8" ht="15.75" thickBot="1" x14ac:dyDescent="0.3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3">
      <c r="A261" s="11"/>
      <c r="B261" s="115">
        <f>Ноябрь!C261</f>
        <v>6543</v>
      </c>
      <c r="C261" s="123">
        <v>6648</v>
      </c>
      <c r="D261" s="119">
        <f>C261-B261</f>
        <v>105</v>
      </c>
      <c r="E261" s="17"/>
      <c r="F261" s="150" t="s">
        <v>32</v>
      </c>
      <c r="G261" s="151"/>
      <c r="H261" s="79"/>
    </row>
    <row r="262" spans="1:8" ht="15.75" thickBot="1" x14ac:dyDescent="0.3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5">
      <c r="A263" s="105" t="s">
        <v>2</v>
      </c>
      <c r="B263" s="111">
        <f>Ноябрь!C263</f>
        <v>14809.1</v>
      </c>
      <c r="C263" s="122">
        <v>15086.4</v>
      </c>
      <c r="D263" s="118"/>
      <c r="E263" s="83"/>
      <c r="F263" s="87">
        <v>11</v>
      </c>
      <c r="G263" s="136">
        <v>16</v>
      </c>
      <c r="H263" s="85"/>
    </row>
    <row r="264" spans="1:8" ht="15.75" thickBot="1" x14ac:dyDescent="0.25">
      <c r="A264" s="106"/>
      <c r="B264" s="115">
        <f>B263*60</f>
        <v>888546</v>
      </c>
      <c r="C264" s="115">
        <f>C263*60</f>
        <v>905184</v>
      </c>
      <c r="D264" s="109">
        <f>C264-B264</f>
        <v>16638</v>
      </c>
      <c r="E264" s="84">
        <f>SUM(E2:E53,E55:E63,E167:E171,E179,E247)</f>
        <v>15013</v>
      </c>
      <c r="F264" s="152">
        <f>F263*0.25*G263*30</f>
        <v>1320</v>
      </c>
      <c r="G264" s="153"/>
      <c r="H264" s="86">
        <f>D264-E264-F264</f>
        <v>305</v>
      </c>
    </row>
    <row r="265" spans="1:8" ht="15.75" thickBot="1" x14ac:dyDescent="0.3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5">
      <c r="A266" s="105" t="s">
        <v>11</v>
      </c>
      <c r="B266" s="111">
        <f>Ноябрь!C266</f>
        <v>41938.6</v>
      </c>
      <c r="C266" s="122">
        <v>42861.4</v>
      </c>
      <c r="D266" s="118"/>
      <c r="E266" s="83"/>
      <c r="F266" s="87">
        <v>15</v>
      </c>
      <c r="G266" s="136">
        <v>16</v>
      </c>
      <c r="H266" s="85"/>
    </row>
    <row r="267" spans="1:8" ht="15.75" thickBot="1" x14ac:dyDescent="0.25">
      <c r="A267" s="106"/>
      <c r="B267" s="115">
        <f>B266*30</f>
        <v>1258158</v>
      </c>
      <c r="C267" s="115">
        <f>C266*30</f>
        <v>1285842</v>
      </c>
      <c r="D267" s="109">
        <f>C267-B267</f>
        <v>27684</v>
      </c>
      <c r="E267" s="84">
        <f>SUM(E54,E64:E166,E248)</f>
        <v>21048</v>
      </c>
      <c r="F267" s="152">
        <f>F266*0.25*G266*30</f>
        <v>1800</v>
      </c>
      <c r="G267" s="153"/>
      <c r="H267" s="86">
        <f>D267-E267-F267-2673</f>
        <v>2163</v>
      </c>
    </row>
    <row r="268" spans="1:8" ht="15.75" thickBot="1" x14ac:dyDescent="0.25">
      <c r="A268" s="11"/>
      <c r="B268" s="116"/>
      <c r="C268" s="116"/>
      <c r="D268" s="119">
        <f>D259+D264+D267</f>
        <v>80298</v>
      </c>
      <c r="E268" s="14">
        <f>E259+E264+E267</f>
        <v>36061</v>
      </c>
      <c r="F268" s="15"/>
      <c r="G268" s="16"/>
      <c r="H268" s="6"/>
    </row>
    <row r="269" spans="1:8" ht="15.75" thickBot="1" x14ac:dyDescent="0.3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3">
      <c r="A270" s="5"/>
      <c r="B270" s="125" t="s">
        <v>5</v>
      </c>
      <c r="C270" s="125" t="s">
        <v>5</v>
      </c>
      <c r="D270" s="6"/>
      <c r="F270" s="6"/>
      <c r="G270" s="6"/>
      <c r="H270" s="6"/>
    </row>
    <row r="271" spans="1:8" x14ac:dyDescent="0.25">
      <c r="A271" s="107" t="s">
        <v>14</v>
      </c>
      <c r="B271" s="117">
        <f>Ноябрь!C271</f>
        <v>3869.97</v>
      </c>
      <c r="C271" s="124">
        <v>3962.62</v>
      </c>
      <c r="D271" s="120"/>
      <c r="E271" s="164">
        <v>1253.6199999999999</v>
      </c>
      <c r="F271" s="1"/>
      <c r="G271" s="1"/>
      <c r="H271" s="1"/>
    </row>
    <row r="272" spans="1:8" ht="15.75" thickBot="1" x14ac:dyDescent="0.3">
      <c r="A272" s="108"/>
      <c r="B272" s="115">
        <f>B271*800</f>
        <v>3095976</v>
      </c>
      <c r="C272" s="115">
        <f>C271*800</f>
        <v>3170096</v>
      </c>
      <c r="D272" s="121">
        <f>C272-B272</f>
        <v>74120</v>
      </c>
      <c r="E272" s="17">
        <f>E271*800-Ноябрь!E270*800</f>
        <v>73331.999999999884</v>
      </c>
      <c r="F272" s="1"/>
      <c r="G272" s="1"/>
      <c r="H272" s="1"/>
    </row>
  </sheetData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K32" sqref="K32"/>
    </sheetView>
  </sheetViews>
  <sheetFormatPr defaultRowHeight="15" x14ac:dyDescent="0.25"/>
  <cols>
    <col min="1" max="1" width="7.5703125" bestFit="1" customWidth="1"/>
    <col min="2" max="2" width="35.28515625" customWidth="1"/>
    <col min="3" max="3" width="6.85546875" customWidth="1"/>
    <col min="4" max="4" width="8" customWidth="1"/>
    <col min="5" max="5" width="3.7109375" customWidth="1"/>
    <col min="6" max="6" width="39" customWidth="1"/>
    <col min="7" max="7" width="5.28515625" customWidth="1"/>
    <col min="8" max="8" width="13.5703125" customWidth="1"/>
  </cols>
  <sheetData>
    <row r="1" spans="1:8" x14ac:dyDescent="0.25">
      <c r="A1" s="161" t="s">
        <v>56</v>
      </c>
      <c r="B1" s="161"/>
      <c r="C1" s="161"/>
      <c r="D1" s="161"/>
      <c r="E1" s="161"/>
      <c r="F1" s="161"/>
    </row>
    <row r="2" spans="1:8" x14ac:dyDescent="0.25">
      <c r="A2" s="161"/>
      <c r="B2" s="161"/>
      <c r="C2" s="161"/>
      <c r="D2" s="161"/>
      <c r="E2" s="161"/>
      <c r="F2" s="161"/>
    </row>
    <row r="4" spans="1:8" x14ac:dyDescent="0.25">
      <c r="A4" s="97"/>
      <c r="B4" s="98" t="s">
        <v>47</v>
      </c>
      <c r="C4" s="163" t="s">
        <v>46</v>
      </c>
      <c r="D4" s="163"/>
      <c r="E4" s="96"/>
      <c r="F4" s="96"/>
      <c r="G4" s="96"/>
      <c r="H4" s="97"/>
    </row>
    <row r="5" spans="1:8" x14ac:dyDescent="0.25">
      <c r="A5" s="97"/>
      <c r="B5" s="99" t="s">
        <v>44</v>
      </c>
      <c r="C5" s="162" t="s">
        <v>45</v>
      </c>
      <c r="D5" s="162"/>
      <c r="E5" s="96"/>
      <c r="F5" s="96"/>
      <c r="G5" s="96"/>
      <c r="H5" s="97"/>
    </row>
    <row r="6" spans="1:8" x14ac:dyDescent="0.25">
      <c r="A6" s="97"/>
      <c r="B6" s="100" t="s">
        <v>48</v>
      </c>
      <c r="C6" s="162" t="s">
        <v>11</v>
      </c>
      <c r="D6" s="162"/>
      <c r="E6" s="96"/>
      <c r="F6" s="96"/>
      <c r="G6" s="96"/>
      <c r="H6" s="97"/>
    </row>
    <row r="7" spans="1:8" x14ac:dyDescent="0.25">
      <c r="A7" s="97"/>
      <c r="B7" s="101" t="s">
        <v>49</v>
      </c>
      <c r="C7" s="162" t="s">
        <v>50</v>
      </c>
      <c r="D7" s="162"/>
      <c r="E7" s="96"/>
      <c r="F7" s="96"/>
      <c r="G7" s="96"/>
      <c r="H7" s="97"/>
    </row>
    <row r="8" spans="1:8" x14ac:dyDescent="0.25">
      <c r="A8" s="97"/>
      <c r="B8" s="101" t="s">
        <v>51</v>
      </c>
      <c r="C8" s="162" t="s">
        <v>52</v>
      </c>
      <c r="D8" s="162"/>
      <c r="E8" s="96"/>
      <c r="F8" s="96"/>
      <c r="G8" s="96"/>
      <c r="H8" s="102"/>
    </row>
    <row r="9" spans="1:8" x14ac:dyDescent="0.2">
      <c r="A9" s="97"/>
      <c r="B9" s="101"/>
      <c r="C9" s="135"/>
      <c r="D9" s="135"/>
      <c r="E9" s="96"/>
      <c r="F9" s="96"/>
      <c r="G9" s="96"/>
      <c r="H9" s="102"/>
    </row>
    <row r="10" spans="1:8" x14ac:dyDescent="0.2">
      <c r="A10" s="97"/>
      <c r="B10" s="94"/>
      <c r="C10" s="95"/>
      <c r="D10" s="96"/>
      <c r="E10" s="96"/>
      <c r="F10" s="96"/>
      <c r="G10" s="96"/>
      <c r="H10" s="97"/>
    </row>
    <row r="11" spans="1:8" x14ac:dyDescent="0.25">
      <c r="A11" s="103" t="s">
        <v>41</v>
      </c>
      <c r="B11" s="94"/>
      <c r="C11" s="95" t="s">
        <v>42</v>
      </c>
      <c r="D11" s="96"/>
      <c r="E11" s="96"/>
      <c r="F11" s="96" t="s">
        <v>43</v>
      </c>
      <c r="G11" s="96"/>
      <c r="H11" s="97"/>
    </row>
  </sheetData>
  <sheetProtection password="CF36" sheet="1" objects="1" scenarios="1"/>
  <mergeCells count="6">
    <mergeCell ref="A1:F2"/>
    <mergeCell ref="C8:D8"/>
    <mergeCell ref="C5:D5"/>
    <mergeCell ref="C4:D4"/>
    <mergeCell ref="C6:D6"/>
    <mergeCell ref="C7:D7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9" sqref="E19"/>
    </sheetView>
  </sheetViews>
  <sheetFormatPr defaultRowHeight="15" x14ac:dyDescent="0.25"/>
  <cols>
    <col min="2" max="2" width="29.28515625" bestFit="1" customWidth="1"/>
  </cols>
  <sheetData>
    <row r="1" spans="1:3" x14ac:dyDescent="0.25">
      <c r="A1" s="131">
        <v>81</v>
      </c>
      <c r="B1" s="132" t="s">
        <v>61</v>
      </c>
      <c r="C1" s="132"/>
    </row>
    <row r="2" spans="1:3" x14ac:dyDescent="0.2">
      <c r="A2" s="131">
        <v>106</v>
      </c>
      <c r="B2" s="132"/>
      <c r="C2" s="132"/>
    </row>
    <row r="3" spans="1:3" x14ac:dyDescent="0.2">
      <c r="A3" s="131">
        <v>114</v>
      </c>
      <c r="B3" s="132"/>
      <c r="C3" s="132"/>
    </row>
    <row r="4" spans="1:3" x14ac:dyDescent="0.2">
      <c r="A4" s="131">
        <v>143</v>
      </c>
      <c r="B4" s="132"/>
      <c r="C4" s="132"/>
    </row>
    <row r="5" spans="1:3" x14ac:dyDescent="0.2">
      <c r="A5" s="131">
        <v>148</v>
      </c>
      <c r="B5" s="132"/>
      <c r="C5" s="132"/>
    </row>
    <row r="6" spans="1:3" x14ac:dyDescent="0.2">
      <c r="A6" s="131">
        <v>165</v>
      </c>
      <c r="B6" s="132"/>
      <c r="C6" s="132"/>
    </row>
    <row r="7" spans="1:3" x14ac:dyDescent="0.25">
      <c r="A7" s="131">
        <v>169</v>
      </c>
      <c r="B7" s="132" t="s">
        <v>55</v>
      </c>
      <c r="C7" s="132"/>
    </row>
    <row r="8" spans="1:3" x14ac:dyDescent="0.25">
      <c r="A8" s="131">
        <v>170</v>
      </c>
      <c r="B8" s="132" t="s">
        <v>55</v>
      </c>
      <c r="C8" s="132"/>
    </row>
    <row r="9" spans="1:3" x14ac:dyDescent="0.25">
      <c r="A9" s="131">
        <v>175</v>
      </c>
      <c r="B9" s="132" t="s">
        <v>55</v>
      </c>
      <c r="C9" s="132"/>
    </row>
    <row r="10" spans="1:3" x14ac:dyDescent="0.25">
      <c r="A10" s="131">
        <v>176</v>
      </c>
      <c r="B10" s="132" t="s">
        <v>55</v>
      </c>
      <c r="C10" s="132"/>
    </row>
    <row r="11" spans="1:3" x14ac:dyDescent="0.2">
      <c r="A11" s="131">
        <v>192</v>
      </c>
      <c r="B11" s="132"/>
      <c r="C11" s="132"/>
    </row>
    <row r="12" spans="1:3" x14ac:dyDescent="0.2">
      <c r="B12" s="132"/>
      <c r="C12" s="132"/>
    </row>
    <row r="13" spans="1:3" x14ac:dyDescent="0.2">
      <c r="A13" s="133"/>
      <c r="B13" s="133"/>
      <c r="C13" s="133"/>
    </row>
  </sheetData>
  <sheetProtection password="CF3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</vt:lpstr>
      <vt:lpstr>Сентябрь</vt:lpstr>
      <vt:lpstr>Октябрь</vt:lpstr>
      <vt:lpstr>Ноябрь</vt:lpstr>
      <vt:lpstr>Декабрь</vt:lpstr>
      <vt:lpstr>Счетчики</vt:lpstr>
      <vt:lpstr>Без счетчиков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</dc:creator>
  <cp:lastModifiedBy>Ден</cp:lastModifiedBy>
  <cp:lastPrinted>2018-07-14T10:41:53Z</cp:lastPrinted>
  <dcterms:created xsi:type="dcterms:W3CDTF">2018-03-06T16:22:01Z</dcterms:created>
  <dcterms:modified xsi:type="dcterms:W3CDTF">2020-12-22T08:04:17Z</dcterms:modified>
</cp:coreProperties>
</file>